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8" windowWidth="16608" windowHeight="9432"/>
  </bookViews>
  <sheets>
    <sheet name="YEARLY STATS REPORT" sheetId="4" r:id="rId1"/>
    <sheet name="Top Ten Trail Riders" sheetId="6" r:id="rId2"/>
    <sheet name="Top Ten Saddle Hours" sheetId="5" r:id="rId3"/>
    <sheet name="Location Alpha" sheetId="11" r:id="rId4"/>
    <sheet name="Location Top Miles" sheetId="14" r:id="rId5"/>
    <sheet name="County Miles" sheetId="12" r:id="rId6"/>
    <sheet name="County Hours" sheetId="13" r:id="rId7"/>
    <sheet name="Other" sheetId="15" r:id="rId8"/>
  </sheets>
  <externalReferences>
    <externalReference r:id="rId9"/>
  </externalReferences>
  <definedNames>
    <definedName name="_Key1" localSheetId="6" hidden="1">'[1]Location Form'!#REF!</definedName>
    <definedName name="_Key1" localSheetId="4" hidden="1">'[1]Location Form'!#REF!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'[1]Location Form'!#REF!</definedName>
    <definedName name="_Key2" localSheetId="6" hidden="1">#REF!</definedName>
    <definedName name="_Key2" localSheetId="4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Sort" localSheetId="6" hidden="1">'[1]Location Form'!#REF!</definedName>
    <definedName name="_Sort" localSheetId="4" hidden="1">'[1]Location Form'!#REF!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'[1]Location Form'!#REF!</definedName>
    <definedName name="_xlnm.Print_Area" localSheetId="6">'County Hours'!$A$1:$F$48</definedName>
    <definedName name="_xlnm.Print_Area" localSheetId="5">'County Miles'!$A$1:$F$48</definedName>
    <definedName name="_xlnm.Print_Area" localSheetId="3">'Location Alpha'!$A$1:$G$56</definedName>
    <definedName name="_xlnm.Print_Area" localSheetId="4">'Location Top Miles'!$A$1:$G$56</definedName>
    <definedName name="_xlnm.Print_Area" localSheetId="2">'Top Ten Saddle Hours'!$A$1:$G$29</definedName>
    <definedName name="_xlnm.Print_Area" localSheetId="1">'Top Ten Trail Riders'!$A$1:$E$28</definedName>
    <definedName name="_xlnm.Print_Area" localSheetId="0">'YEARLY STATS REPORT'!$A$2:$N$52</definedName>
  </definedNames>
  <calcPr calcId="145621"/>
</workbook>
</file>

<file path=xl/calcChain.xml><?xml version="1.0" encoding="utf-8"?>
<calcChain xmlns="http://schemas.openxmlformats.org/spreadsheetml/2006/main">
  <c r="E26" i="15" l="1"/>
  <c r="E43" i="15"/>
  <c r="C2" i="14" l="1"/>
  <c r="G56" i="14"/>
  <c r="D56" i="14"/>
  <c r="G51" i="14"/>
  <c r="G18" i="14"/>
  <c r="G56" i="11"/>
  <c r="D56" i="11"/>
  <c r="G51" i="11"/>
  <c r="G18" i="11"/>
  <c r="G8" i="5" l="1"/>
  <c r="G16" i="5" l="1"/>
  <c r="M51" i="4" l="1"/>
  <c r="M47" i="4"/>
  <c r="E56" i="15" l="1"/>
  <c r="B56" i="15"/>
  <c r="D2" i="15" s="1"/>
  <c r="F3" i="12" l="1"/>
  <c r="E3" i="12"/>
  <c r="D3" i="12"/>
  <c r="F3" i="13" l="1"/>
  <c r="E3" i="13"/>
  <c r="D3" i="13"/>
  <c r="G15" i="5" l="1"/>
  <c r="G14" i="5"/>
  <c r="G13" i="5"/>
  <c r="G12" i="5"/>
  <c r="G11" i="5"/>
  <c r="G10" i="5"/>
  <c r="G9" i="5"/>
  <c r="G7" i="5"/>
  <c r="G6" i="5"/>
  <c r="L51" i="4" l="1"/>
  <c r="L47" i="4"/>
  <c r="K51" i="4" l="1"/>
  <c r="K47" i="4"/>
  <c r="J51" i="4" l="1"/>
  <c r="J47" i="4"/>
  <c r="I51" i="4" l="1"/>
  <c r="I47" i="4" l="1"/>
  <c r="C2" i="11" l="1"/>
  <c r="H47" i="4" l="1"/>
  <c r="C3" i="12" l="1"/>
  <c r="C3" i="13"/>
  <c r="G47" i="4"/>
  <c r="F47" i="4" l="1"/>
  <c r="E16" i="4" l="1"/>
  <c r="F16" i="4" l="1"/>
  <c r="G16" i="4"/>
  <c r="H16" i="4"/>
  <c r="I16" i="4"/>
  <c r="J16" i="4"/>
  <c r="K16" i="4"/>
  <c r="L16" i="4"/>
  <c r="M16" i="4"/>
  <c r="F33" i="4"/>
  <c r="G33" i="4"/>
  <c r="K33" i="4"/>
  <c r="L33" i="4"/>
  <c r="M33" i="4"/>
  <c r="G34" i="4"/>
  <c r="I34" i="4"/>
  <c r="J34" i="4"/>
  <c r="K34" i="4"/>
  <c r="L34" i="4"/>
  <c r="M34" i="4"/>
  <c r="F38" i="4"/>
  <c r="F34" i="4" s="1"/>
  <c r="E47" i="4"/>
  <c r="D16" i="4" l="1"/>
</calcChain>
</file>

<file path=xl/sharedStrings.xml><?xml version="1.0" encoding="utf-8"?>
<sst xmlns="http://schemas.openxmlformats.org/spreadsheetml/2006/main" count="742" uniqueCount="381">
  <si>
    <t>OHIO HORSEMAN'S COUNCIL</t>
  </si>
  <si>
    <t>TOTAL CHAPTERS</t>
  </si>
  <si>
    <t>CHAPTERS REPORTING</t>
  </si>
  <si>
    <t>TRAIL MILEAGE MEMBERSHIP *</t>
  </si>
  <si>
    <t>MEMBERS REPORTING</t>
  </si>
  <si>
    <t>REPORTING PERCENTAGE</t>
  </si>
  <si>
    <t xml:space="preserve">        NA</t>
  </si>
  <si>
    <t>AVERAGE MILES PER MEMBER **</t>
  </si>
  <si>
    <t>PK/FRST MILES REPORTED</t>
  </si>
  <si>
    <t>PUB/PRV MILES REPORTED</t>
  </si>
  <si>
    <t>TOTAL  MILES REPORTED</t>
  </si>
  <si>
    <t>TOTAL SADDLE HOURS</t>
  </si>
  <si>
    <t>NAME</t>
  </si>
  <si>
    <t>COUNTY</t>
  </si>
  <si>
    <t>COMP</t>
  </si>
  <si>
    <t>SCHOOL</t>
  </si>
  <si>
    <t>DRIVE</t>
  </si>
  <si>
    <t>TOTAL</t>
  </si>
  <si>
    <t>STX</t>
  </si>
  <si>
    <t>PUB/PRV</t>
  </si>
  <si>
    <t>PK/FRST</t>
  </si>
  <si>
    <t xml:space="preserve"> PK/FRST</t>
  </si>
  <si>
    <t>TOTAL MILES</t>
  </si>
  <si>
    <t>Total Miles</t>
  </si>
  <si>
    <t>PARKS/FORESTS</t>
  </si>
  <si>
    <t>MILES</t>
  </si>
  <si>
    <t>PUBLIC/PRIVATE</t>
  </si>
  <si>
    <t>OUT OF STATE</t>
  </si>
  <si>
    <t>STATE</t>
  </si>
  <si>
    <t>IL</t>
  </si>
  <si>
    <t>IN</t>
  </si>
  <si>
    <t>KY</t>
  </si>
  <si>
    <t>MI</t>
  </si>
  <si>
    <t>MO</t>
  </si>
  <si>
    <t>PA</t>
  </si>
  <si>
    <t>SD</t>
  </si>
  <si>
    <t>TN</t>
  </si>
  <si>
    <t>VA</t>
  </si>
  <si>
    <t>SADDLE HOURS</t>
  </si>
  <si>
    <t>COMPETITION</t>
  </si>
  <si>
    <t>SCHOOLING</t>
  </si>
  <si>
    <t>DRIVING</t>
  </si>
  <si>
    <t>SUMMIT</t>
  </si>
  <si>
    <t>HOLMES</t>
  </si>
  <si>
    <t>LAKE</t>
  </si>
  <si>
    <t>COLUMBIANA</t>
  </si>
  <si>
    <t>LORAIN</t>
  </si>
  <si>
    <t>HAMILTON</t>
  </si>
  <si>
    <t>LICKING</t>
  </si>
  <si>
    <t>GREENE</t>
  </si>
  <si>
    <t>KNOX</t>
  </si>
  <si>
    <t>MONTGOMERY</t>
  </si>
  <si>
    <t>STARK</t>
  </si>
  <si>
    <t>FAIRFIELD</t>
  </si>
  <si>
    <t>GEAUGA</t>
  </si>
  <si>
    <t>DELAWARE</t>
  </si>
  <si>
    <t>MADISON</t>
  </si>
  <si>
    <t>CLARK</t>
  </si>
  <si>
    <t>PERRY</t>
  </si>
  <si>
    <t>MEDINA</t>
  </si>
  <si>
    <t>WASHINGTON</t>
  </si>
  <si>
    <t>ASHTABULA GULF</t>
  </si>
  <si>
    <t>RAILS TO TRAILS</t>
  </si>
  <si>
    <t>TRI-COUNTY TRAILS</t>
  </si>
  <si>
    <t>HOME</t>
  </si>
  <si>
    <t>BEARTOWN LAKES</t>
  </si>
  <si>
    <t>BIG CREEK</t>
  </si>
  <si>
    <t>SHAWNEE NATIONAL</t>
  </si>
  <si>
    <t>BROWN COUNTY</t>
  </si>
  <si>
    <t>HARRISON CRAWFORD</t>
  </si>
  <si>
    <t>HOOSIER NATIONAL</t>
  </si>
  <si>
    <t>SALAMONIE</t>
  </si>
  <si>
    <t>VERSAILLES</t>
  </si>
  <si>
    <t>WHITEWATER</t>
  </si>
  <si>
    <t>SHORE TO SHORE</t>
  </si>
  <si>
    <t>WATERLOO</t>
  </si>
  <si>
    <t>EMINENCE</t>
  </si>
  <si>
    <t>ALLEGHENY NATIONAL</t>
  </si>
  <si>
    <t>GEORGE ROGERS CLARK</t>
  </si>
  <si>
    <t>BENEZETTE</t>
  </si>
  <si>
    <t>SWINE CREEK</t>
  </si>
  <si>
    <t>COOK'S</t>
  </si>
  <si>
    <t>TAFT RESERVE</t>
  </si>
  <si>
    <t>BIG SOUTH FORK</t>
  </si>
  <si>
    <t>BUFFALO RIVER</t>
  </si>
  <si>
    <t>WV</t>
  </si>
  <si>
    <t>BUCKEYE TRAIL</t>
  </si>
  <si>
    <t>CAMP TUSCAZOAR</t>
  </si>
  <si>
    <t>EAST BRANCH TRAIL</t>
  </si>
  <si>
    <t>YEARLY STATISTICS</t>
  </si>
  <si>
    <r>
      <t xml:space="preserve">** </t>
    </r>
    <r>
      <rPr>
        <b/>
        <sz val="14"/>
        <rFont val="Garamond"/>
        <family val="1"/>
      </rPr>
      <t>Average miles ridden per reporting member.</t>
    </r>
  </si>
  <si>
    <r>
      <t xml:space="preserve">* </t>
    </r>
    <r>
      <rPr>
        <b/>
        <sz val="14"/>
        <rFont val="Garamond"/>
        <family val="1"/>
      </rPr>
      <t>Membership total used is for determining trail mileage reporting percentage ONLY.  It is NOT the official total of the Ohio Horseman's Council.</t>
    </r>
  </si>
  <si>
    <t>TOTALS</t>
  </si>
  <si>
    <t>WAYNE</t>
  </si>
  <si>
    <t>CUYAHOGA</t>
  </si>
  <si>
    <t>HOCKING STATE FOREST</t>
  </si>
  <si>
    <t>BEAVER CREEK STATE PARK</t>
  </si>
  <si>
    <t>PIKE LAKE STATE PARK</t>
  </si>
  <si>
    <t>GREAT SEAL STATE PARK</t>
  </si>
  <si>
    <t>SALT FORK STATE PARK</t>
  </si>
  <si>
    <t>WALBORN RESERVOIR</t>
  </si>
  <si>
    <t>PERRY STATE FOREST</t>
  </si>
  <si>
    <t>LOBDELL RESERVE</t>
  </si>
  <si>
    <t>CARLISLE RESERVATION</t>
  </si>
  <si>
    <t>HEADWATERS PARK</t>
  </si>
  <si>
    <t>SEBALD METRO PARK</t>
  </si>
  <si>
    <t>BUCK CREEK STATE PARK</t>
  </si>
  <si>
    <t>BARKCAMP STATE PARK</t>
  </si>
  <si>
    <t>ALLARDALE</t>
  </si>
  <si>
    <t>DANIEL BOONE NATIONAL</t>
  </si>
  <si>
    <t>ZALESKI STATE FOREST</t>
  </si>
  <si>
    <t>HAMMERTOWN LAKE</t>
  </si>
  <si>
    <t>BLUE ROCK STATE FOREST</t>
  </si>
  <si>
    <t>THAYER RIDGE PARK</t>
  </si>
  <si>
    <t>KIPTON RESERVATION</t>
  </si>
  <si>
    <t>WEST WOODS PARK</t>
  </si>
  <si>
    <t>LAKE SNOWDEN</t>
  </si>
  <si>
    <t>CAESAR CREEK STATE PARK</t>
  </si>
  <si>
    <t>KYLE PARK HORSE TRAIL</t>
  </si>
  <si>
    <t>CHAPIN FOREST RESERVATION</t>
  </si>
  <si>
    <t>CLEVELAND METRO - BEDFORD</t>
  </si>
  <si>
    <t>DILLON STATE PARK</t>
  </si>
  <si>
    <t>DEAN STATE FOREST</t>
  </si>
  <si>
    <t>HARRISON STATE FOREST</t>
  </si>
  <si>
    <t>WINTON WOODS PARK</t>
  </si>
  <si>
    <t>BURR OAK STATE PARK</t>
  </si>
  <si>
    <t>SLATE RUN METRO PARK</t>
  </si>
  <si>
    <t>WELLINGTON RESERVATION</t>
  </si>
  <si>
    <t>LETHA HOUSE PARK</t>
  </si>
  <si>
    <t>CHARLEMONT RESERVATION</t>
  </si>
  <si>
    <t>DEER CREEK STATE PARK</t>
  </si>
  <si>
    <t>BATH NATURE PRESERVE</t>
  </si>
  <si>
    <t>ALUM CREEK STATE PARK</t>
  </si>
  <si>
    <t>BRUSH CREEK STATE FOREST</t>
  </si>
  <si>
    <t>EAST FORK STATE PARK</t>
  </si>
  <si>
    <t>ENGLEWOOD METRO PARK</t>
  </si>
  <si>
    <t>WHITE STAR PARK</t>
  </si>
  <si>
    <t>KISER LAKE STATE PARK</t>
  </si>
  <si>
    <t>INFIRMARY MOUND PARK</t>
  </si>
  <si>
    <t>CARRIAGE HILL METRO PARK</t>
  </si>
  <si>
    <t>OTHER - PUBLIC/PRIVATE</t>
  </si>
  <si>
    <t>EDISON WOODS PRESERVE</t>
  </si>
  <si>
    <t>GIRDLED ROAD RESERVATION</t>
  </si>
  <si>
    <t>ERIE</t>
  </si>
  <si>
    <t>N/A</t>
  </si>
  <si>
    <t>GUERNSEY</t>
  </si>
  <si>
    <t>WOOD</t>
  </si>
  <si>
    <t>HOCKING</t>
  </si>
  <si>
    <t>MORGAN</t>
  </si>
  <si>
    <t>AT LARGE</t>
  </si>
  <si>
    <t>LOGAN</t>
  </si>
  <si>
    <t>MIAMI</t>
  </si>
  <si>
    <t>MOHICAN VALLEY BRIDGE OF DREAMS</t>
  </si>
  <si>
    <t>MAMMOTH CAVE NATIONAL</t>
  </si>
  <si>
    <t>OUT OF STATE TOTAL</t>
  </si>
  <si>
    <t>HOURS</t>
  </si>
  <si>
    <t>SADDLE HOURS TOTAL</t>
  </si>
  <si>
    <t>WARREN</t>
  </si>
  <si>
    <t>MONROE</t>
  </si>
  <si>
    <t>TOP TEN TRAIL RIDERS</t>
  </si>
  <si>
    <t xml:space="preserve">OHIO HORSEMAN'S COUNCIL          </t>
  </si>
  <si>
    <t>HIGH COUNTRY HORSE CAMP</t>
  </si>
  <si>
    <t>PORTAGE</t>
  </si>
  <si>
    <t>MOHICAN MEMORIAL ST. FOREST</t>
  </si>
  <si>
    <t>JEFFERSON LAKE ST. PARK</t>
  </si>
  <si>
    <t>STROUD'S RUN ST. PARK</t>
  </si>
  <si>
    <t>MALABAR FARM ST. PARK</t>
  </si>
  <si>
    <t>PAINT CREEK ST. PARK</t>
  </si>
  <si>
    <t>OTHER - OUT OF STATE</t>
  </si>
  <si>
    <t>SCIOTO TRAIL ST. FOREST</t>
  </si>
  <si>
    <t>TAR HOLLOW ST. PARK</t>
  </si>
  <si>
    <t>MOSQUITO LAKE ST. PARK</t>
  </si>
  <si>
    <t>HUESTON WOODS ST. PARK</t>
  </si>
  <si>
    <t>QUAIL HOLLOW ST. PARK</t>
  </si>
  <si>
    <t>LITTLE MIAMI ST. PARK</t>
  </si>
  <si>
    <t>FLYING W RANCH</t>
  </si>
  <si>
    <t>WALLACE, LOIS</t>
  </si>
  <si>
    <t>WALLACE, ALLAN</t>
  </si>
  <si>
    <t>LEHMAN, QUINCY</t>
  </si>
  <si>
    <t>OUT OF STATE MILES REPORTED</t>
  </si>
  <si>
    <t>FULTON</t>
  </si>
  <si>
    <t>PK/FRST TOTAL</t>
  </si>
  <si>
    <t>APPALACHIAN HILLS - Morgan Co. (AEP)</t>
  </si>
  <si>
    <t>MAUMEE STATE FOREST</t>
  </si>
  <si>
    <t>MIAMI WHITEWATER-HAMILTON CO</t>
  </si>
  <si>
    <t>MIAMI WHITEWATER-SHAKER TRACE</t>
  </si>
  <si>
    <t>MT GILEAD STATE PARK</t>
  </si>
  <si>
    <t>RICHFIELD HERITAGE PRESERVE</t>
  </si>
  <si>
    <t>OAK OPENINGS METRO</t>
  </si>
  <si>
    <t>OBSERVATORY PARK</t>
  </si>
  <si>
    <t>add to list here</t>
  </si>
  <si>
    <t xml:space="preserve">PENITENTIARY GLEN </t>
  </si>
  <si>
    <t>PLEASANT HILL LAKE</t>
  </si>
  <si>
    <t>POSSUM CREEK METRO</t>
  </si>
  <si>
    <t xml:space="preserve">PRAIRIE OAKS METRO </t>
  </si>
  <si>
    <t>CLEVELAND METRO - BRECKSVILLE</t>
  </si>
  <si>
    <t>CLEVELAND METRO - HINCKLEY</t>
  </si>
  <si>
    <t>SHAWNEE STATE FOREST</t>
  </si>
  <si>
    <t xml:space="preserve">SILVER CREEK METRO </t>
  </si>
  <si>
    <t xml:space="preserve">SUGAR CREEK METRO </t>
  </si>
  <si>
    <t>SYCAMORE STATE PARK</t>
  </si>
  <si>
    <t>TWIN CREEK METRO</t>
  </si>
  <si>
    <t>VAN BUREN STATE PARK</t>
  </si>
  <si>
    <t>WAYNE NF - KINDERHOOK</t>
  </si>
  <si>
    <t>WAYNE NF - LAKE VESUVIUS</t>
  </si>
  <si>
    <t>GLACIER RIDGE METRO</t>
  </si>
  <si>
    <t>WAYNE NF - PLAINVIEW</t>
  </si>
  <si>
    <t>WAYNE NF - STONE CHURCH</t>
  </si>
  <si>
    <t>NORTH BEND STATE PARK</t>
  </si>
  <si>
    <t>WEST BRANCH STATE PARK</t>
  </si>
  <si>
    <t>HOLBROOK HOLLOWS</t>
  </si>
  <si>
    <t>WHITEACRE GREER</t>
  </si>
  <si>
    <t>Add State Pk &amp; Forest</t>
  </si>
  <si>
    <t>OTHER - PARK &amp; FOREST</t>
  </si>
  <si>
    <t>ATHENS</t>
  </si>
  <si>
    <t>CHAMPAIGN</t>
  </si>
  <si>
    <t>MEIGS</t>
  </si>
  <si>
    <t>TOTAL OHC MEMBERS</t>
  </si>
  <si>
    <t>CLERMONT</t>
  </si>
  <si>
    <t>MORROW</t>
  </si>
  <si>
    <t>SANDUSKY</t>
  </si>
  <si>
    <t>ROSS</t>
  </si>
  <si>
    <t>UNDERHILL, SAM</t>
  </si>
  <si>
    <t>AEP - FALLON PK COSHOCTON CO.</t>
  </si>
  <si>
    <t>AEP - MEIGS COUNTY</t>
  </si>
  <si>
    <t>CONG. REGULA CANAL TOWPATH</t>
  </si>
  <si>
    <t>NORTH COAST INLAND - HURON CO.</t>
  </si>
  <si>
    <t>CAESAR FORD PARK-XENIA</t>
  </si>
  <si>
    <t>CLEVE. METRO - MILL STREAM RUN</t>
  </si>
  <si>
    <t>CLEVE. METRO - NORTH CHAGRIN</t>
  </si>
  <si>
    <t>CLEVE. METRO - ROCKY RIVER N. &amp; S.</t>
  </si>
  <si>
    <t>LAND BETWEEN THE LAKES</t>
  </si>
  <si>
    <t>CLEVE. METRO - SOUTH CHAGRIN</t>
  </si>
  <si>
    <t>CVNP - PERKINS/RIDING RUN</t>
  </si>
  <si>
    <t>CVNP - VALLEY TRAIL N. &amp; S.</t>
  </si>
  <si>
    <t>CVNP - WETMORE</t>
  </si>
  <si>
    <t>VICKERS NATURE PRESERVE</t>
  </si>
  <si>
    <t>BLACK HILLS NATIONAL - CUSTER</t>
  </si>
  <si>
    <t>OUT OF COUNTRY TOTAL</t>
  </si>
  <si>
    <t>DEFIANCE</t>
  </si>
  <si>
    <t>BRUMBAUGH, ELIZABETH</t>
  </si>
  <si>
    <t>KUHN, ADRIANA</t>
  </si>
  <si>
    <t>STEELE, CHLOE</t>
  </si>
  <si>
    <t>STEELE, SERENITY</t>
  </si>
  <si>
    <t>SCHMIDT, OLIVIA</t>
  </si>
  <si>
    <t>OWINGS, LAURA</t>
  </si>
  <si>
    <t>MCGUIRE, JAMIE JR</t>
  </si>
  <si>
    <t>SIMS, KEN SR.</t>
  </si>
  <si>
    <t>WICKERSHAM, STEVE</t>
  </si>
  <si>
    <t>BRUMBAUGH, MATTIS</t>
  </si>
  <si>
    <t>THOMPSON, LYTASHIA</t>
  </si>
  <si>
    <t>HANCOCK</t>
  </si>
  <si>
    <t>CANEY MOUNTAIN</t>
  </si>
  <si>
    <t>AR</t>
  </si>
  <si>
    <t>ROCKY FORK METRO PARK</t>
  </si>
  <si>
    <t>ICELAND - HUSIVIK</t>
  </si>
  <si>
    <t>IRON MOUNTAIN</t>
  </si>
  <si>
    <t>OTTER CREEK</t>
  </si>
  <si>
    <t>NY</t>
  </si>
  <si>
    <t>WESTBROOK, COLBIE</t>
  </si>
  <si>
    <t>ALL COUNTIES - OHC</t>
  </si>
  <si>
    <t>NO STATE GIVEN</t>
  </si>
  <si>
    <t>OTHER - PUBLIC/PRIVATE NO NAME</t>
  </si>
  <si>
    <t>FLORIDA</t>
  </si>
  <si>
    <t>SANDY VALLEY TRAIL - WAYNESBURG</t>
  </si>
  <si>
    <t>VIRGINIA</t>
  </si>
  <si>
    <t>PENNSYLVANIA</t>
  </si>
  <si>
    <t>MOHICAN SADDLE CLUB</t>
  </si>
  <si>
    <t>NORTH CAROLINA</t>
  </si>
  <si>
    <t>INDIAN HILL TRAILS</t>
  </si>
  <si>
    <t>WEST VIRGINIA</t>
  </si>
  <si>
    <t>CHIPPEWA LAKE - MEDINA CO.</t>
  </si>
  <si>
    <t>NEW YORK</t>
  </si>
  <si>
    <t>SMOKE RISE RANCH - GLOUSTER, OH</t>
  </si>
  <si>
    <t>TENNESSEE</t>
  </si>
  <si>
    <t>PIKE RIDGE - STARK CO</t>
  </si>
  <si>
    <t>MICHIGAN</t>
  </si>
  <si>
    <t>TWIN TOWERS</t>
  </si>
  <si>
    <t>WYOMING</t>
  </si>
  <si>
    <t>KENTUCKY</t>
  </si>
  <si>
    <t>WISCONSIN</t>
  </si>
  <si>
    <t>UTAH</t>
  </si>
  <si>
    <t>SOUTH DAKOTA</t>
  </si>
  <si>
    <t>INDIANA</t>
  </si>
  <si>
    <t>ARIZONA</t>
  </si>
  <si>
    <t>SOUTH CAROLINA</t>
  </si>
  <si>
    <t>DEW DOWNS</t>
  </si>
  <si>
    <t>COLORADO</t>
  </si>
  <si>
    <t>MAPLE HIGHLANDS TRAIL - CHARDON, OH</t>
  </si>
  <si>
    <t>ARKANSAS</t>
  </si>
  <si>
    <t>CALIFORNIA</t>
  </si>
  <si>
    <t>MISSOURI</t>
  </si>
  <si>
    <t>MONTANA</t>
  </si>
  <si>
    <t>CREEKSIDE HORSE PARK - WAYNESBURG, OH</t>
  </si>
  <si>
    <t>ALABAMA</t>
  </si>
  <si>
    <t>PUBLIC/PRIVATE TOTAL</t>
  </si>
  <si>
    <t>IOWA</t>
  </si>
  <si>
    <t>OTHER PARKS</t>
  </si>
  <si>
    <t>NEVADA</t>
  </si>
  <si>
    <t>ALASKA</t>
  </si>
  <si>
    <t>OTHER - PARK &amp; FOREST NO NAME</t>
  </si>
  <si>
    <t>CONNECTICUT</t>
  </si>
  <si>
    <t>GEORGIA</t>
  </si>
  <si>
    <t>HIDDEN LAKE</t>
  </si>
  <si>
    <t>HAWAII</t>
  </si>
  <si>
    <t>GARLO PRESERVE - SENECA COUNTY</t>
  </si>
  <si>
    <t>IDAHO</t>
  </si>
  <si>
    <t>ILLINOIS</t>
  </si>
  <si>
    <t>KANSAS</t>
  </si>
  <si>
    <t>LOUISIANA</t>
  </si>
  <si>
    <t>BYERS WOODS - ASHLAND CO. PARK</t>
  </si>
  <si>
    <t>MAINE</t>
  </si>
  <si>
    <t>MARYLAND</t>
  </si>
  <si>
    <t>MASSACHUSETTS</t>
  </si>
  <si>
    <t>MINNESOTA</t>
  </si>
  <si>
    <t>MISSISSIPPI</t>
  </si>
  <si>
    <t>NEBRASKA</t>
  </si>
  <si>
    <t>OTHER PARKS TOTAL</t>
  </si>
  <si>
    <t>NEW HAMPSHIRE</t>
  </si>
  <si>
    <t>NEW JERSEY</t>
  </si>
  <si>
    <t>OUT OF COUNTRY</t>
  </si>
  <si>
    <t>NEW MEXICO</t>
  </si>
  <si>
    <t>OUT OF THE COUNTRY NO NAME GIVEN</t>
  </si>
  <si>
    <t>NORTH DAKOTA</t>
  </si>
  <si>
    <t>OKLAHOMA</t>
  </si>
  <si>
    <t>AZORES</t>
  </si>
  <si>
    <t>OREGON</t>
  </si>
  <si>
    <t>FIJI</t>
  </si>
  <si>
    <t>PUERTO RICO</t>
  </si>
  <si>
    <t>EGYPT - GIZA &amp; PETRA JORDAN</t>
  </si>
  <si>
    <t>RHODE ISLAND</t>
  </si>
  <si>
    <t>GERMANY</t>
  </si>
  <si>
    <t>TEXAS</t>
  </si>
  <si>
    <t>CANADA</t>
  </si>
  <si>
    <t>VERMONT</t>
  </si>
  <si>
    <t>VIRGIN ISLANDS</t>
  </si>
  <si>
    <t>ADULT 2025</t>
  </si>
  <si>
    <t>DENES, (KRUPP) KELLY</t>
  </si>
  <si>
    <t>MCGUIRE, TOM</t>
  </si>
  <si>
    <t>HEADLEY, SHARON</t>
  </si>
  <si>
    <t>STEELE, SHELLEY</t>
  </si>
  <si>
    <t>LEHMAN, BRENDA</t>
  </si>
  <si>
    <t>YOUTH 2025</t>
  </si>
  <si>
    <t>WEISGARBER, TANA</t>
  </si>
  <si>
    <t xml:space="preserve">GURNEY, GABBY           </t>
  </si>
  <si>
    <t xml:space="preserve">FOX, RACHEL </t>
  </si>
  <si>
    <t xml:space="preserve">BROWN, CAMDEN </t>
  </si>
  <si>
    <t xml:space="preserve">KENYON, ISABEL     </t>
  </si>
  <si>
    <t xml:space="preserve">JAMISON, TAYLOR  </t>
  </si>
  <si>
    <t xml:space="preserve">CRUMPLER, REAGAN </t>
  </si>
  <si>
    <t>TOP TEN SADDLE HOURS         2025</t>
  </si>
  <si>
    <t>ADULTS 2025</t>
  </si>
  <si>
    <t xml:space="preserve">MATALIK, OLIVIA    </t>
  </si>
  <si>
    <t xml:space="preserve">MATALIK, HAYDEN   </t>
  </si>
  <si>
    <t xml:space="preserve">OLINGER, AUBRIE    </t>
  </si>
  <si>
    <t xml:space="preserve">CRUMPLER, REAGAN  </t>
  </si>
  <si>
    <t>KREIMER, DIANE</t>
  </si>
  <si>
    <t>KREIMER, JESSY</t>
  </si>
  <si>
    <t>KLINGLER, LYNDA</t>
  </si>
  <si>
    <t>MIZERAK, MAUREEN</t>
  </si>
  <si>
    <t>JAMISON, LISA</t>
  </si>
  <si>
    <t>STEWART, VICTORIA</t>
  </si>
  <si>
    <t>STEWART, RICHARD</t>
  </si>
  <si>
    <r>
      <t>OETZEL, SHARON (KORNMAN</t>
    </r>
    <r>
      <rPr>
        <i/>
        <sz val="16"/>
        <rFont val="Arial Black"/>
        <family val="2"/>
      </rPr>
      <t>)</t>
    </r>
  </si>
  <si>
    <t>NOBLE</t>
  </si>
  <si>
    <t>ALLEN</t>
  </si>
  <si>
    <t>2025 TRAIL MILES BY COUNTY</t>
  </si>
  <si>
    <t>JACKSON (NEW)</t>
  </si>
  <si>
    <t>2025 SADDLE HOURS BY COUNTY</t>
  </si>
  <si>
    <t>HONEY CREEK PARK - MIAMI CO.</t>
  </si>
  <si>
    <t>OUT OF THE USA - COUNTRY?</t>
  </si>
  <si>
    <t>2025 STATE LOCATION TOTALS - ALPHA</t>
  </si>
  <si>
    <t>2025 STATE TOP LOCATION TOTALS</t>
  </si>
  <si>
    <t>REMOVE HOURS USE SPACE</t>
  </si>
  <si>
    <t xml:space="preserve">OTHER SUMMARY  2025 </t>
  </si>
  <si>
    <t>CAMP FALLING ROCK - LICKING CO. Boy Scout</t>
  </si>
  <si>
    <t>TECUMSEH LAND TRUST</t>
  </si>
  <si>
    <t>MARMON VALLEY CAMP - Zanesfield, OH</t>
  </si>
  <si>
    <t>GREAT MIAMI RIVER TRAILS - TIPP CITY</t>
  </si>
  <si>
    <t>HATCHES CORNER</t>
  </si>
  <si>
    <t>MT. AIRY FOREST - CINCINNATI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</si>
</sst>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6" x14ac:knownFonts="1">
    <font>
      <sz val="10"/>
      <name val="Tahoma"/>
      <family val="2"/>
    </font>
    <font>
      <sz val="11"/>
      <color theme="1"/>
      <name val="Times New Roman"/>
      <family val="2"/>
      <scheme val="minor"/>
    </font>
    <font>
      <sz val="10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0"/>
      <name val="Garamond"/>
      <family val="1"/>
    </font>
    <font>
      <sz val="12"/>
      <name val="Garamond"/>
      <family val="1"/>
    </font>
    <font>
      <sz val="12"/>
      <name val="Times New Roman"/>
      <family val="1"/>
    </font>
    <font>
      <b/>
      <sz val="20"/>
      <name val="Garamond"/>
      <family val="1"/>
    </font>
    <font>
      <b/>
      <sz val="14"/>
      <name val="Garamond"/>
      <family val="1"/>
    </font>
    <font>
      <b/>
      <sz val="14"/>
      <name val="Times New Roman"/>
      <family val="1"/>
    </font>
    <font>
      <sz val="16"/>
      <name val="Arial Rounded MT Bold"/>
      <family val="2"/>
    </font>
    <font>
      <b/>
      <vertAlign val="superscript"/>
      <sz val="14"/>
      <name val="Garamond"/>
      <family val="1"/>
    </font>
    <font>
      <sz val="16"/>
      <name val="Arial Black"/>
      <family val="2"/>
    </font>
    <font>
      <b/>
      <sz val="16"/>
      <name val="Arial Black"/>
      <family val="2"/>
    </font>
    <font>
      <b/>
      <i/>
      <sz val="16"/>
      <name val="Arial Black"/>
      <family val="2"/>
    </font>
    <font>
      <b/>
      <sz val="18"/>
      <name val="Arial Black"/>
      <family val="2"/>
    </font>
    <font>
      <sz val="18"/>
      <name val="Arial Black"/>
      <family val="2"/>
    </font>
    <font>
      <b/>
      <sz val="16"/>
      <name val="Tahoma"/>
      <family val="2"/>
    </font>
    <font>
      <sz val="9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6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</cellStyleXfs>
  <cellXfs count="246">
    <xf numFmtId="0" fontId="0" fillId="0" borderId="0" xfId="0"/>
    <xf numFmtId="0" fontId="2" fillId="0" borderId="0" xfId="6"/>
    <xf numFmtId="0" fontId="5" fillId="0" borderId="0" xfId="6" applyFont="1"/>
    <xf numFmtId="0" fontId="6" fillId="0" borderId="0" xfId="6" applyFont="1"/>
    <xf numFmtId="0" fontId="7" fillId="0" borderId="0" xfId="6" applyFont="1"/>
    <xf numFmtId="0" fontId="2" fillId="0" borderId="0" xfId="6" applyNumberFormat="1" applyBorder="1"/>
    <xf numFmtId="0" fontId="9" fillId="0" borderId="5" xfId="6" applyFont="1" applyBorder="1"/>
    <xf numFmtId="0" fontId="9" fillId="0" borderId="6" xfId="6" applyFont="1" applyBorder="1"/>
    <xf numFmtId="0" fontId="9" fillId="0" borderId="6" xfId="6" applyFont="1" applyBorder="1" applyAlignment="1">
      <alignment horizontal="center"/>
    </xf>
    <xf numFmtId="0" fontId="9" fillId="0" borderId="7" xfId="6" applyFont="1" applyBorder="1" applyAlignment="1">
      <alignment horizontal="center"/>
    </xf>
    <xf numFmtId="0" fontId="9" fillId="0" borderId="11" xfId="6" applyFont="1" applyBorder="1" applyAlignment="1">
      <alignment horizontal="left"/>
    </xf>
    <xf numFmtId="0" fontId="9" fillId="0" borderId="11" xfId="6" applyFont="1" applyBorder="1"/>
    <xf numFmtId="0" fontId="9" fillId="0" borderId="8" xfId="6" quotePrefix="1" applyFont="1" applyBorder="1" applyAlignment="1">
      <alignment horizontal="left"/>
    </xf>
    <xf numFmtId="0" fontId="9" fillId="0" borderId="8" xfId="6" applyFont="1" applyBorder="1" applyAlignment="1">
      <alignment horizontal="left"/>
    </xf>
    <xf numFmtId="0" fontId="9" fillId="0" borderId="0" xfId="6" applyFont="1" applyBorder="1" applyAlignment="1">
      <alignment horizontal="left"/>
    </xf>
    <xf numFmtId="0" fontId="12" fillId="0" borderId="0" xfId="6" applyFont="1" applyBorder="1" applyAlignment="1">
      <alignment horizontal="left"/>
    </xf>
    <xf numFmtId="0" fontId="9" fillId="0" borderId="8" xfId="6" applyFont="1" applyFill="1" applyBorder="1" applyAlignment="1">
      <alignment horizontal="center"/>
    </xf>
    <xf numFmtId="0" fontId="9" fillId="0" borderId="9" xfId="6" applyFont="1" applyFill="1" applyBorder="1" applyAlignment="1">
      <alignment horizontal="center"/>
    </xf>
    <xf numFmtId="0" fontId="9" fillId="0" borderId="10" xfId="6" applyFont="1" applyFill="1" applyBorder="1" applyAlignment="1">
      <alignment horizontal="center"/>
    </xf>
    <xf numFmtId="0" fontId="9" fillId="4" borderId="10" xfId="6" applyFont="1" applyFill="1" applyBorder="1" applyAlignment="1">
      <alignment horizontal="center"/>
    </xf>
    <xf numFmtId="164" fontId="10" fillId="0" borderId="14" xfId="6" applyNumberFormat="1" applyFont="1" applyFill="1" applyBorder="1" applyAlignment="1"/>
    <xf numFmtId="164" fontId="10" fillId="0" borderId="1" xfId="6" applyNumberFormat="1" applyFont="1" applyFill="1" applyBorder="1" applyAlignment="1"/>
    <xf numFmtId="164" fontId="10" fillId="0" borderId="10" xfId="6" applyNumberFormat="1" applyFont="1" applyFill="1" applyBorder="1" applyAlignment="1"/>
    <xf numFmtId="164" fontId="9" fillId="0" borderId="1" xfId="7" applyNumberFormat="1" applyFont="1" applyBorder="1"/>
    <xf numFmtId="164" fontId="9" fillId="0" borderId="1" xfId="7" applyNumberFormat="1" applyFont="1" applyBorder="1" applyAlignment="1"/>
    <xf numFmtId="164" fontId="9" fillId="0" borderId="12" xfId="7" applyNumberFormat="1" applyFont="1" applyBorder="1" applyAlignment="1"/>
    <xf numFmtId="164" fontId="9" fillId="0" borderId="13" xfId="7" applyNumberFormat="1" applyFont="1" applyBorder="1" applyAlignment="1"/>
    <xf numFmtId="164" fontId="9" fillId="0" borderId="14" xfId="7" applyNumberFormat="1" applyFont="1" applyBorder="1" applyAlignment="1"/>
    <xf numFmtId="165" fontId="9" fillId="0" borderId="1" xfId="8" applyNumberFormat="1" applyFont="1" applyBorder="1" applyAlignment="1">
      <alignment horizontal="left"/>
    </xf>
    <xf numFmtId="165" fontId="9" fillId="0" borderId="1" xfId="8" applyNumberFormat="1" applyFont="1" applyBorder="1" applyAlignment="1">
      <alignment horizontal="right"/>
    </xf>
    <xf numFmtId="165" fontId="9" fillId="0" borderId="1" xfId="8" applyNumberFormat="1" applyFont="1" applyBorder="1" applyAlignment="1"/>
    <xf numFmtId="164" fontId="9" fillId="0" borderId="0" xfId="7" applyNumberFormat="1" applyFont="1" applyBorder="1" applyAlignment="1">
      <alignment horizontal="right"/>
    </xf>
    <xf numFmtId="164" fontId="9" fillId="0" borderId="9" xfId="7" applyNumberFormat="1" applyFont="1" applyBorder="1" applyAlignment="1">
      <alignment horizontal="right"/>
    </xf>
    <xf numFmtId="164" fontId="9" fillId="0" borderId="9" xfId="7" applyNumberFormat="1" applyFont="1" applyBorder="1" applyAlignment="1"/>
    <xf numFmtId="164" fontId="9" fillId="0" borderId="18" xfId="7" applyNumberFormat="1" applyFont="1" applyBorder="1" applyAlignment="1"/>
    <xf numFmtId="164" fontId="9" fillId="0" borderId="19" xfId="7" applyNumberFormat="1" applyFont="1" applyBorder="1" applyAlignment="1"/>
    <xf numFmtId="164" fontId="9" fillId="0" borderId="21" xfId="7" applyNumberFormat="1" applyFont="1" applyBorder="1" applyAlignment="1"/>
    <xf numFmtId="9" fontId="9" fillId="0" borderId="0" xfId="8" applyFont="1" applyBorder="1" applyAlignment="1">
      <alignment horizontal="right"/>
    </xf>
    <xf numFmtId="1" fontId="9" fillId="0" borderId="0" xfId="6" applyNumberFormat="1" applyFont="1"/>
    <xf numFmtId="0" fontId="10" fillId="0" borderId="0" xfId="6" applyFont="1"/>
    <xf numFmtId="0" fontId="9" fillId="0" borderId="0" xfId="6" applyFont="1"/>
    <xf numFmtId="164" fontId="9" fillId="0" borderId="14" xfId="7" applyNumberFormat="1" applyFont="1" applyFill="1" applyBorder="1" applyAlignment="1"/>
    <xf numFmtId="164" fontId="9" fillId="0" borderId="1" xfId="7" applyNumberFormat="1" applyFont="1" applyFill="1" applyBorder="1" applyAlignment="1"/>
    <xf numFmtId="165" fontId="9" fillId="0" borderId="1" xfId="8" applyNumberFormat="1" applyFont="1" applyFill="1" applyBorder="1" applyAlignment="1"/>
    <xf numFmtId="164" fontId="9" fillId="0" borderId="20" xfId="7" applyNumberFormat="1" applyFont="1" applyBorder="1" applyAlignment="1"/>
    <xf numFmtId="164" fontId="9" fillId="0" borderId="8" xfId="7" applyNumberFormat="1" applyFont="1" applyFill="1" applyBorder="1" applyAlignment="1"/>
    <xf numFmtId="164" fontId="9" fillId="0" borderId="9" xfId="7" applyNumberFormat="1" applyFont="1" applyFill="1" applyBorder="1" applyAlignment="1"/>
    <xf numFmtId="0" fontId="13" fillId="0" borderId="0" xfId="9" applyFont="1"/>
    <xf numFmtId="0" fontId="14" fillId="0" borderId="24" xfId="9" applyFont="1" applyBorder="1"/>
    <xf numFmtId="0" fontId="14" fillId="0" borderId="24" xfId="9" applyFont="1" applyBorder="1" applyAlignment="1">
      <alignment horizontal="center"/>
    </xf>
    <xf numFmtId="164" fontId="14" fillId="0" borderId="24" xfId="4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9" applyFont="1" applyBorder="1"/>
    <xf numFmtId="0" fontId="14" fillId="0" borderId="1" xfId="9" applyFont="1" applyBorder="1" applyAlignment="1">
      <alignment horizontal="center"/>
    </xf>
    <xf numFmtId="164" fontId="14" fillId="0" borderId="1" xfId="4" applyNumberFormat="1" applyFont="1" applyBorder="1" applyAlignment="1">
      <alignment horizontal="center"/>
    </xf>
    <xf numFmtId="0" fontId="17" fillId="8" borderId="0" xfId="9" applyFont="1" applyFill="1"/>
    <xf numFmtId="0" fontId="17" fillId="8" borderId="0" xfId="9" applyFont="1" applyFill="1" applyAlignment="1">
      <alignment horizontal="centerContinuous"/>
    </xf>
    <xf numFmtId="0" fontId="17" fillId="0" borderId="0" xfId="9" applyFont="1"/>
    <xf numFmtId="0" fontId="13" fillId="5" borderId="0" xfId="9" applyFont="1" applyFill="1"/>
    <xf numFmtId="0" fontId="13" fillId="6" borderId="0" xfId="9" applyFont="1" applyFill="1"/>
    <xf numFmtId="0" fontId="13" fillId="0" borderId="24" xfId="9" applyFont="1" applyBorder="1"/>
    <xf numFmtId="1" fontId="14" fillId="0" borderId="24" xfId="9" applyNumberFormat="1" applyFont="1" applyBorder="1" applyAlignment="1">
      <alignment horizontal="center"/>
    </xf>
    <xf numFmtId="1" fontId="14" fillId="0" borderId="24" xfId="4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13" fillId="0" borderId="0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0" fillId="0" borderId="1" xfId="6" applyNumberFormat="1" applyFont="1" applyFill="1" applyBorder="1" applyAlignment="1">
      <alignment horizontal="center"/>
    </xf>
    <xf numFmtId="0" fontId="9" fillId="0" borderId="8" xfId="6" applyFont="1" applyFill="1" applyBorder="1" applyAlignment="1">
      <alignment horizontal="left"/>
    </xf>
    <xf numFmtId="0" fontId="2" fillId="0" borderId="0" xfId="6" applyFill="1"/>
    <xf numFmtId="0" fontId="9" fillId="10" borderId="11" xfId="6" applyFont="1" applyFill="1" applyBorder="1" applyAlignment="1">
      <alignment horizontal="left"/>
    </xf>
    <xf numFmtId="0" fontId="10" fillId="10" borderId="0" xfId="6" applyFont="1" applyFill="1"/>
    <xf numFmtId="164" fontId="9" fillId="10" borderId="1" xfId="7" applyNumberFormat="1" applyFont="1" applyFill="1" applyBorder="1" applyAlignment="1"/>
    <xf numFmtId="164" fontId="10" fillId="10" borderId="1" xfId="6" applyNumberFormat="1" applyFont="1" applyFill="1" applyBorder="1" applyAlignment="1"/>
    <xf numFmtId="0" fontId="9" fillId="10" borderId="11" xfId="6" quotePrefix="1" applyFont="1" applyFill="1" applyBorder="1" applyAlignment="1">
      <alignment horizontal="left"/>
    </xf>
    <xf numFmtId="0" fontId="9" fillId="10" borderId="8" xfId="6" quotePrefix="1" applyFont="1" applyFill="1" applyBorder="1" applyAlignment="1">
      <alignment horizontal="left"/>
    </xf>
    <xf numFmtId="164" fontId="9" fillId="10" borderId="9" xfId="7" applyNumberFormat="1" applyFont="1" applyFill="1" applyBorder="1" applyAlignment="1"/>
    <xf numFmtId="3" fontId="10" fillId="10" borderId="10" xfId="6" applyNumberFormat="1" applyFont="1" applyFill="1" applyBorder="1" applyAlignment="1"/>
    <xf numFmtId="0" fontId="9" fillId="10" borderId="11" xfId="6" applyFont="1" applyFill="1" applyBorder="1"/>
    <xf numFmtId="164" fontId="9" fillId="10" borderId="1" xfId="7" applyNumberFormat="1" applyFont="1" applyFill="1" applyBorder="1"/>
    <xf numFmtId="165" fontId="9" fillId="10" borderId="1" xfId="8" applyNumberFormat="1" applyFont="1" applyFill="1" applyBorder="1" applyAlignment="1">
      <alignment horizontal="left"/>
    </xf>
    <xf numFmtId="165" fontId="9" fillId="10" borderId="1" xfId="8" applyNumberFormat="1" applyFont="1" applyFill="1" applyBorder="1" applyAlignment="1">
      <alignment horizontal="right"/>
    </xf>
    <xf numFmtId="164" fontId="9" fillId="10" borderId="9" xfId="7" applyNumberFormat="1" applyFont="1" applyFill="1" applyBorder="1" applyAlignment="1">
      <alignment horizontal="right"/>
    </xf>
    <xf numFmtId="164" fontId="9" fillId="10" borderId="18" xfId="7" applyNumberFormat="1" applyFont="1" applyFill="1" applyBorder="1" applyAlignment="1"/>
    <xf numFmtId="164" fontId="9" fillId="10" borderId="8" xfId="7" applyNumberFormat="1" applyFont="1" applyFill="1" applyBorder="1" applyAlignment="1"/>
    <xf numFmtId="0" fontId="9" fillId="0" borderId="11" xfId="6" quotePrefix="1" applyFont="1" applyFill="1" applyBorder="1" applyAlignment="1">
      <alignment horizontal="left"/>
    </xf>
    <xf numFmtId="164" fontId="9" fillId="0" borderId="1" xfId="7" applyNumberFormat="1" applyFont="1" applyFill="1" applyBorder="1"/>
    <xf numFmtId="0" fontId="9" fillId="0" borderId="15" xfId="6" quotePrefix="1" applyFont="1" applyFill="1" applyBorder="1" applyAlignment="1">
      <alignment horizontal="left"/>
    </xf>
    <xf numFmtId="164" fontId="9" fillId="0" borderId="16" xfId="7" applyNumberFormat="1" applyFont="1" applyFill="1" applyBorder="1" applyAlignment="1"/>
    <xf numFmtId="0" fontId="10" fillId="0" borderId="0" xfId="6" applyFont="1" applyFill="1"/>
    <xf numFmtId="164" fontId="9" fillId="0" borderId="17" xfId="7" applyNumberFormat="1" applyFont="1" applyFill="1" applyBorder="1" applyAlignment="1"/>
    <xf numFmtId="164" fontId="10" fillId="0" borderId="17" xfId="6" applyNumberFormat="1" applyFont="1" applyFill="1" applyBorder="1" applyAlignment="1"/>
    <xf numFmtId="0" fontId="13" fillId="0" borderId="1" xfId="0" applyFont="1" applyFill="1" applyBorder="1"/>
    <xf numFmtId="164" fontId="9" fillId="0" borderId="0" xfId="7" applyNumberFormat="1" applyFont="1" applyBorder="1" applyAlignment="1"/>
    <xf numFmtId="164" fontId="9" fillId="0" borderId="25" xfId="7" applyNumberFormat="1" applyFont="1" applyBorder="1" applyAlignment="1"/>
    <xf numFmtId="0" fontId="10" fillId="0" borderId="0" xfId="0" applyFont="1"/>
    <xf numFmtId="0" fontId="2" fillId="0" borderId="0" xfId="0" applyFont="1"/>
    <xf numFmtId="0" fontId="0" fillId="0" borderId="0" xfId="0" applyFill="1"/>
    <xf numFmtId="37" fontId="20" fillId="0" borderId="26" xfId="1" applyNumberFormat="1" applyFont="1" applyBorder="1" applyAlignment="1" applyProtection="1">
      <alignment horizontal="center"/>
      <protection locked="0"/>
    </xf>
    <xf numFmtId="0" fontId="21" fillId="0" borderId="0" xfId="11" applyFill="1"/>
    <xf numFmtId="0" fontId="14" fillId="12" borderId="1" xfId="0" applyFont="1" applyFill="1" applyBorder="1" applyAlignment="1">
      <alignment horizontal="center" wrapText="1"/>
    </xf>
    <xf numFmtId="0" fontId="18" fillId="12" borderId="1" xfId="0" applyFont="1" applyFill="1" applyBorder="1" applyAlignment="1">
      <alignment horizontal="center" wrapText="1"/>
    </xf>
    <xf numFmtId="0" fontId="18" fillId="12" borderId="0" xfId="0" applyFont="1" applyFill="1" applyBorder="1" applyAlignment="1">
      <alignment horizontal="center" wrapText="1"/>
    </xf>
    <xf numFmtId="3" fontId="18" fillId="12" borderId="0" xfId="0" applyNumberFormat="1" applyFont="1" applyFill="1" applyBorder="1" applyAlignment="1">
      <alignment wrapText="1"/>
    </xf>
    <xf numFmtId="0" fontId="16" fillId="12" borderId="0" xfId="0" applyFont="1" applyFill="1"/>
    <xf numFmtId="0" fontId="16" fillId="12" borderId="0" xfId="0" applyFont="1" applyFill="1" applyAlignment="1"/>
    <xf numFmtId="0" fontId="16" fillId="10" borderId="0" xfId="0" applyFont="1" applyFill="1"/>
    <xf numFmtId="0" fontId="16" fillId="10" borderId="0" xfId="0" applyFont="1" applyFill="1" applyAlignment="1"/>
    <xf numFmtId="0" fontId="14" fillId="10" borderId="1" xfId="0" applyFont="1" applyFill="1" applyBorder="1" applyAlignment="1">
      <alignment horizontal="center" wrapText="1"/>
    </xf>
    <xf numFmtId="164" fontId="14" fillId="10" borderId="10" xfId="1" applyNumberFormat="1" applyFont="1" applyFill="1" applyBorder="1" applyAlignment="1">
      <alignment horizontal="center" wrapText="1"/>
    </xf>
    <xf numFmtId="164" fontId="14" fillId="10" borderId="23" xfId="1" applyNumberFormat="1" applyFont="1" applyFill="1" applyBorder="1" applyAlignment="1">
      <alignment horizontal="center" wrapText="1"/>
    </xf>
    <xf numFmtId="0" fontId="18" fillId="10" borderId="0" xfId="0" applyFont="1" applyFill="1" applyBorder="1" applyAlignment="1">
      <alignment horizontal="center" wrapText="1"/>
    </xf>
    <xf numFmtId="37" fontId="14" fillId="10" borderId="0" xfId="1" applyNumberFormat="1" applyFont="1" applyFill="1" applyBorder="1" applyAlignment="1">
      <alignment wrapText="1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3" fontId="14" fillId="0" borderId="1" xfId="1" applyNumberFormat="1" applyFont="1" applyFill="1" applyBorder="1" applyAlignment="1">
      <alignment wrapText="1"/>
    </xf>
    <xf numFmtId="3" fontId="14" fillId="10" borderId="1" xfId="1" applyNumberFormat="1" applyFont="1" applyFill="1" applyBorder="1" applyAlignment="1">
      <alignment wrapText="1"/>
    </xf>
    <xf numFmtId="3" fontId="14" fillId="0" borderId="0" xfId="1" applyNumberFormat="1" applyFont="1" applyFill="1" applyBorder="1" applyAlignment="1">
      <alignment wrapText="1"/>
    </xf>
    <xf numFmtId="1" fontId="14" fillId="11" borderId="1" xfId="1" applyNumberFormat="1" applyFont="1" applyFill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1" fontId="14" fillId="0" borderId="1" xfId="1" quotePrefix="1" applyNumberFormat="1" applyFont="1" applyFill="1" applyBorder="1" applyAlignment="1">
      <alignment horizontal="center"/>
    </xf>
    <xf numFmtId="1" fontId="14" fillId="0" borderId="1" xfId="1" applyNumberFormat="1" applyFont="1" applyFill="1" applyBorder="1" applyAlignment="1">
      <alignment horizontal="center"/>
    </xf>
    <xf numFmtId="0" fontId="23" fillId="2" borderId="27" xfId="11" applyFont="1" applyFill="1" applyBorder="1" applyAlignment="1">
      <alignment horizontal="centerContinuous"/>
    </xf>
    <xf numFmtId="0" fontId="23" fillId="2" borderId="14" xfId="11" applyNumberFormat="1" applyFont="1" applyFill="1" applyBorder="1" applyAlignment="1">
      <alignment horizontal="center"/>
    </xf>
    <xf numFmtId="0" fontId="23" fillId="2" borderId="13" xfId="11" applyFont="1" applyFill="1" applyBorder="1" applyAlignment="1">
      <alignment horizontal="centerContinuous"/>
    </xf>
    <xf numFmtId="0" fontId="23" fillId="13" borderId="27" xfId="11" applyFont="1" applyFill="1" applyBorder="1" applyAlignment="1">
      <alignment horizontal="left"/>
    </xf>
    <xf numFmtId="0" fontId="23" fillId="13" borderId="28" xfId="11" quotePrefix="1" applyFont="1" applyFill="1" applyBorder="1" applyAlignment="1">
      <alignment horizontal="centerContinuous"/>
    </xf>
    <xf numFmtId="0" fontId="23" fillId="13" borderId="25" xfId="11" applyFont="1" applyFill="1" applyBorder="1" applyAlignment="1">
      <alignment horizontal="center"/>
    </xf>
    <xf numFmtId="1" fontId="14" fillId="10" borderId="1" xfId="1" applyNumberFormat="1" applyFont="1" applyFill="1" applyBorder="1" applyAlignment="1">
      <alignment horizontal="center"/>
    </xf>
    <xf numFmtId="1" fontId="14" fillId="10" borderId="1" xfId="1" quotePrefix="1" applyNumberFormat="1" applyFont="1" applyFill="1" applyBorder="1" applyAlignment="1">
      <alignment horizontal="center"/>
    </xf>
    <xf numFmtId="0" fontId="23" fillId="0" borderId="0" xfId="0" applyFont="1" applyFill="1"/>
    <xf numFmtId="1" fontId="14" fillId="0" borderId="0" xfId="9" applyNumberFormat="1" applyFont="1" applyBorder="1" applyAlignment="1">
      <alignment horizontal="center"/>
    </xf>
    <xf numFmtId="0" fontId="13" fillId="0" borderId="1" xfId="0" quotePrefix="1" applyFont="1" applyFill="1" applyBorder="1"/>
    <xf numFmtId="0" fontId="13" fillId="12" borderId="1" xfId="0" applyFont="1" applyFill="1" applyBorder="1"/>
    <xf numFmtId="0" fontId="13" fillId="12" borderId="1" xfId="0" quotePrefix="1" applyFont="1" applyFill="1" applyBorder="1"/>
    <xf numFmtId="3" fontId="14" fillId="12" borderId="1" xfId="1" applyNumberFormat="1" applyFont="1" applyFill="1" applyBorder="1" applyAlignment="1">
      <alignment wrapText="1"/>
    </xf>
    <xf numFmtId="0" fontId="13" fillId="10" borderId="1" xfId="0" applyFont="1" applyFill="1" applyBorder="1"/>
    <xf numFmtId="1" fontId="14" fillId="0" borderId="34" xfId="9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left"/>
    </xf>
    <xf numFmtId="0" fontId="14" fillId="0" borderId="35" xfId="1" applyNumberFormat="1" applyFont="1" applyBorder="1"/>
    <xf numFmtId="0" fontId="13" fillId="0" borderId="36" xfId="1" applyNumberFormat="1" applyFont="1" applyBorder="1"/>
    <xf numFmtId="0" fontId="13" fillId="0" borderId="2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14" fillId="0" borderId="37" xfId="1" applyNumberFormat="1" applyFont="1" applyBorder="1"/>
    <xf numFmtId="0" fontId="13" fillId="0" borderId="38" xfId="0" applyFont="1" applyFill="1" applyBorder="1" applyAlignment="1">
      <alignment horizontal="left"/>
    </xf>
    <xf numFmtId="0" fontId="14" fillId="0" borderId="37" xfId="1" applyNumberFormat="1" applyFont="1" applyFill="1" applyBorder="1"/>
    <xf numFmtId="0" fontId="13" fillId="0" borderId="36" xfId="1" applyNumberFormat="1" applyFont="1" applyFill="1" applyBorder="1"/>
    <xf numFmtId="0" fontId="13" fillId="0" borderId="36" xfId="1" quotePrefix="1" applyNumberFormat="1" applyFont="1" applyBorder="1"/>
    <xf numFmtId="0" fontId="13" fillId="0" borderId="36" xfId="1" quotePrefix="1" applyNumberFormat="1" applyFont="1" applyFill="1" applyBorder="1"/>
    <xf numFmtId="0" fontId="13" fillId="0" borderId="38" xfId="1" applyNumberFormat="1" applyFont="1" applyBorder="1"/>
    <xf numFmtId="0" fontId="13" fillId="0" borderId="38" xfId="1" quotePrefix="1" applyNumberFormat="1" applyFont="1" applyBorder="1"/>
    <xf numFmtId="0" fontId="13" fillId="0" borderId="38" xfId="1" quotePrefix="1" applyNumberFormat="1" applyFont="1" applyFill="1" applyBorder="1"/>
    <xf numFmtId="0" fontId="19" fillId="0" borderId="38" xfId="11" applyFont="1" applyBorder="1" applyAlignment="1">
      <alignment horizontal="left" shrinkToFit="1"/>
    </xf>
    <xf numFmtId="0" fontId="19" fillId="0" borderId="37" xfId="1" applyNumberFormat="1" applyFont="1" applyBorder="1" applyAlignment="1">
      <alignment horizontal="center"/>
    </xf>
    <xf numFmtId="0" fontId="19" fillId="0" borderId="38" xfId="11" applyFont="1" applyBorder="1" applyAlignment="1">
      <alignment shrinkToFit="1"/>
    </xf>
    <xf numFmtId="0" fontId="19" fillId="0" borderId="39" xfId="11" applyFont="1" applyBorder="1" applyAlignment="1">
      <alignment horizontal="left" shrinkToFit="1"/>
    </xf>
    <xf numFmtId="0" fontId="19" fillId="0" borderId="40" xfId="1" applyNumberFormat="1" applyFont="1" applyBorder="1" applyAlignment="1">
      <alignment horizontal="center"/>
    </xf>
    <xf numFmtId="0" fontId="19" fillId="0" borderId="41" xfId="11" applyFont="1" applyBorder="1" applyAlignment="1">
      <alignment horizontal="left" shrinkToFit="1"/>
    </xf>
    <xf numFmtId="0" fontId="19" fillId="0" borderId="12" xfId="1" applyNumberFormat="1" applyFont="1" applyBorder="1" applyAlignment="1">
      <alignment horizontal="center"/>
    </xf>
    <xf numFmtId="0" fontId="19" fillId="0" borderId="42" xfId="11" applyFont="1" applyBorder="1" applyAlignment="1">
      <alignment horizontal="left" shrinkToFit="1"/>
    </xf>
    <xf numFmtId="0" fontId="19" fillId="0" borderId="1" xfId="1" applyNumberFormat="1" applyFont="1" applyBorder="1" applyAlignment="1">
      <alignment horizontal="center"/>
    </xf>
    <xf numFmtId="0" fontId="19" fillId="0" borderId="42" xfId="11" applyFont="1" applyBorder="1" applyAlignment="1">
      <alignment shrinkToFit="1"/>
    </xf>
    <xf numFmtId="0" fontId="2" fillId="0" borderId="37" xfId="11" applyFont="1" applyBorder="1" applyAlignment="1">
      <alignment horizontal="center"/>
    </xf>
    <xf numFmtId="0" fontId="19" fillId="0" borderId="36" xfId="11" applyFont="1" applyBorder="1" applyAlignment="1">
      <alignment shrinkToFit="1"/>
    </xf>
    <xf numFmtId="0" fontId="19" fillId="0" borderId="1" xfId="11" applyFont="1" applyBorder="1" applyAlignment="1">
      <alignment horizontal="center" shrinkToFit="1"/>
    </xf>
    <xf numFmtId="0" fontId="2" fillId="0" borderId="1" xfId="11" applyFont="1" applyBorder="1" applyAlignment="1">
      <alignment horizontal="center"/>
    </xf>
    <xf numFmtId="0" fontId="19" fillId="0" borderId="41" xfId="11" applyFont="1" applyFill="1" applyBorder="1" applyAlignment="1">
      <alignment horizontal="left" shrinkToFit="1"/>
    </xf>
    <xf numFmtId="0" fontId="13" fillId="1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22" fillId="11" borderId="1" xfId="0" applyFont="1" applyFill="1" applyBorder="1" applyAlignment="1">
      <alignment horizontal="center"/>
    </xf>
    <xf numFmtId="0" fontId="22" fillId="10" borderId="1" xfId="0" applyFont="1" applyFill="1" applyBorder="1" applyAlignment="1">
      <alignment horizontal="center"/>
    </xf>
    <xf numFmtId="0" fontId="22" fillId="10" borderId="1" xfId="0" applyFont="1" applyFill="1" applyBorder="1" applyAlignment="1"/>
    <xf numFmtId="0" fontId="22" fillId="10" borderId="31" xfId="0" applyFont="1" applyFill="1" applyBorder="1"/>
    <xf numFmtId="0" fontId="22" fillId="14" borderId="31" xfId="0" applyFont="1" applyFill="1" applyBorder="1" applyAlignment="1">
      <alignment horizontal="center"/>
    </xf>
    <xf numFmtId="0" fontId="22" fillId="14" borderId="31" xfId="0" applyFont="1" applyFill="1" applyBorder="1"/>
    <xf numFmtId="0" fontId="0" fillId="0" borderId="0" xfId="0" applyBorder="1"/>
    <xf numFmtId="0" fontId="22" fillId="15" borderId="16" xfId="0" applyFont="1" applyFill="1" applyBorder="1" applyAlignment="1">
      <alignment horizontal="center"/>
    </xf>
    <xf numFmtId="0" fontId="0" fillId="15" borderId="16" xfId="0" applyFill="1" applyBorder="1"/>
    <xf numFmtId="0" fontId="19" fillId="0" borderId="43" xfId="11" applyFont="1" applyBorder="1" applyAlignment="1">
      <alignment shrinkToFit="1"/>
    </xf>
    <xf numFmtId="0" fontId="2" fillId="0" borderId="1" xfId="11" applyFont="1" applyBorder="1" applyAlignment="1"/>
    <xf numFmtId="0" fontId="2" fillId="0" borderId="0" xfId="0" applyFont="1" applyFill="1" applyBorder="1"/>
    <xf numFmtId="0" fontId="0" fillId="0" borderId="0" xfId="0" applyFill="1" applyBorder="1"/>
    <xf numFmtId="0" fontId="22" fillId="11" borderId="1" xfId="0" applyFont="1" applyFill="1" applyBorder="1"/>
    <xf numFmtId="0" fontId="22" fillId="15" borderId="31" xfId="0" applyFont="1" applyFill="1" applyBorder="1"/>
    <xf numFmtId="0" fontId="19" fillId="0" borderId="1" xfId="11" applyFont="1" applyBorder="1" applyAlignment="1">
      <alignment shrinkToFit="1"/>
    </xf>
    <xf numFmtId="0" fontId="8" fillId="3" borderId="2" xfId="6" applyFont="1" applyFill="1" applyBorder="1" applyAlignment="1">
      <alignment horizontal="center"/>
    </xf>
    <xf numFmtId="0" fontId="8" fillId="3" borderId="3" xfId="6" applyFont="1" applyFill="1" applyBorder="1" applyAlignment="1">
      <alignment horizontal="center"/>
    </xf>
    <xf numFmtId="0" fontId="8" fillId="3" borderId="4" xfId="6" applyFont="1" applyFill="1" applyBorder="1" applyAlignment="1">
      <alignment horizontal="center"/>
    </xf>
    <xf numFmtId="0" fontId="9" fillId="0" borderId="0" xfId="6" applyFont="1" applyAlignment="1">
      <alignment horizontal="center"/>
    </xf>
    <xf numFmtId="0" fontId="15" fillId="5" borderId="0" xfId="9" applyFont="1" applyFill="1" applyBorder="1" applyAlignment="1">
      <alignment horizontal="center"/>
    </xf>
    <xf numFmtId="0" fontId="15" fillId="7" borderId="22" xfId="9" applyFont="1" applyFill="1" applyBorder="1" applyAlignment="1">
      <alignment horizontal="center"/>
    </xf>
    <xf numFmtId="0" fontId="16" fillId="8" borderId="0" xfId="9" applyFont="1" applyFill="1" applyAlignment="1">
      <alignment horizontal="center"/>
    </xf>
    <xf numFmtId="0" fontId="15" fillId="5" borderId="22" xfId="9" applyFont="1" applyFill="1" applyBorder="1" applyAlignment="1">
      <alignment horizontal="center"/>
    </xf>
    <xf numFmtId="0" fontId="15" fillId="6" borderId="22" xfId="9" applyFont="1" applyFill="1" applyBorder="1" applyAlignment="1">
      <alignment horizontal="center"/>
    </xf>
    <xf numFmtId="0" fontId="14" fillId="9" borderId="0" xfId="9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1" xfId="0" applyFont="1" applyFill="1" applyBorder="1" applyAlignment="1">
      <alignment horizontal="center"/>
    </xf>
    <xf numFmtId="0" fontId="13" fillId="10" borderId="1" xfId="0" quotePrefix="1" applyFont="1" applyFill="1" applyBorder="1"/>
    <xf numFmtId="37" fontId="13" fillId="0" borderId="41" xfId="4" applyNumberFormat="1" applyFont="1" applyFill="1" applyBorder="1" applyAlignment="1">
      <alignment horizontal="center"/>
    </xf>
    <xf numFmtId="37" fontId="13" fillId="10" borderId="41" xfId="4" applyNumberFormat="1" applyFont="1" applyFill="1" applyBorder="1" applyAlignment="1">
      <alignment horizontal="center"/>
    </xf>
    <xf numFmtId="37" fontId="13" fillId="0" borderId="41" xfId="4" quotePrefix="1" applyNumberFormat="1" applyFont="1" applyFill="1" applyBorder="1" applyAlignment="1">
      <alignment horizontal="center"/>
    </xf>
    <xf numFmtId="37" fontId="13" fillId="10" borderId="41" xfId="4" quotePrefix="1" applyNumberFormat="1" applyFont="1" applyFill="1" applyBorder="1" applyAlignment="1">
      <alignment horizontal="center"/>
    </xf>
    <xf numFmtId="3" fontId="13" fillId="12" borderId="41" xfId="1" quotePrefix="1" applyNumberFormat="1" applyFont="1" applyFill="1" applyBorder="1" applyAlignment="1">
      <alignment horizontal="center"/>
    </xf>
    <xf numFmtId="0" fontId="13" fillId="12" borderId="41" xfId="0" applyFont="1" applyFill="1" applyBorder="1" applyAlignment="1">
      <alignment horizontal="center"/>
    </xf>
    <xf numFmtId="1" fontId="14" fillId="12" borderId="1" xfId="1" quotePrefix="1" applyNumberFormat="1" applyFont="1" applyFill="1" applyBorder="1" applyAlignment="1">
      <alignment horizontal="center"/>
    </xf>
    <xf numFmtId="1" fontId="14" fillId="12" borderId="1" xfId="1" applyNumberFormat="1" applyFont="1" applyFill="1" applyBorder="1" applyAlignment="1">
      <alignment horizontal="center"/>
    </xf>
    <xf numFmtId="0" fontId="13" fillId="0" borderId="1" xfId="9" applyFont="1" applyFill="1" applyBorder="1"/>
    <xf numFmtId="0" fontId="7" fillId="0" borderId="0" xfId="0" applyFont="1" applyFill="1" applyBorder="1"/>
    <xf numFmtId="0" fontId="19" fillId="0" borderId="38" xfId="11" applyFont="1" applyBorder="1" applyAlignment="1">
      <alignment shrinkToFit="1"/>
    </xf>
    <xf numFmtId="0" fontId="19" fillId="0" borderId="42" xfId="11" applyFont="1" applyBorder="1" applyAlignment="1">
      <alignment shrinkToFit="1"/>
    </xf>
    <xf numFmtId="0" fontId="24" fillId="8" borderId="29" xfId="11" applyFont="1" applyFill="1" applyBorder="1" applyAlignment="1">
      <alignment horizontal="left"/>
    </xf>
    <xf numFmtId="0" fontId="24" fillId="8" borderId="33" xfId="11" applyFont="1" applyFill="1" applyBorder="1" applyAlignment="1">
      <alignment horizontal="left"/>
    </xf>
    <xf numFmtId="0" fontId="22" fillId="8" borderId="40" xfId="11" applyFont="1" applyFill="1" applyBorder="1" applyAlignment="1">
      <alignment horizontal="center"/>
    </xf>
    <xf numFmtId="0" fontId="24" fillId="10" borderId="30" xfId="11" applyFont="1" applyFill="1" applyBorder="1" applyAlignment="1">
      <alignment horizontal="left"/>
    </xf>
    <xf numFmtId="0" fontId="24" fillId="10" borderId="31" xfId="11" applyFont="1" applyFill="1" applyBorder="1" applyAlignment="1">
      <alignment horizontal="center"/>
    </xf>
    <xf numFmtId="0" fontId="24" fillId="10" borderId="32" xfId="11" applyFont="1" applyFill="1" applyBorder="1" applyAlignment="1">
      <alignment horizontal="center"/>
    </xf>
    <xf numFmtId="0" fontId="19" fillId="0" borderId="11" xfId="11" applyFont="1" applyBorder="1" applyAlignment="1">
      <alignment shrinkToFit="1"/>
    </xf>
    <xf numFmtId="0" fontId="19" fillId="0" borderId="36" xfId="11" applyFont="1" applyBorder="1" applyAlignment="1">
      <alignment horizontal="center" shrinkToFit="1"/>
    </xf>
    <xf numFmtId="0" fontId="19" fillId="0" borderId="12" xfId="1" applyNumberFormat="1" applyFont="1" applyFill="1" applyBorder="1" applyAlignment="1">
      <alignment horizontal="center"/>
    </xf>
    <xf numFmtId="0" fontId="24" fillId="10" borderId="45" xfId="11" applyFont="1" applyFill="1" applyBorder="1" applyAlignment="1"/>
    <xf numFmtId="0" fontId="24" fillId="10" borderId="46" xfId="11" applyFont="1" applyFill="1" applyBorder="1" applyAlignment="1"/>
    <xf numFmtId="0" fontId="2" fillId="10" borderId="32" xfId="11" applyFont="1" applyFill="1" applyBorder="1" applyAlignment="1">
      <alignment horizontal="center"/>
    </xf>
    <xf numFmtId="0" fontId="24" fillId="16" borderId="36" xfId="11" applyFont="1" applyFill="1" applyBorder="1" applyAlignment="1"/>
    <xf numFmtId="0" fontId="24" fillId="16" borderId="47" xfId="11" applyFont="1" applyFill="1" applyBorder="1" applyAlignment="1"/>
    <xf numFmtId="0" fontId="24" fillId="16" borderId="25" xfId="11" applyFont="1" applyFill="1" applyBorder="1" applyAlignment="1">
      <alignment horizontal="center"/>
    </xf>
    <xf numFmtId="0" fontId="21" fillId="0" borderId="42" xfId="11" applyBorder="1" applyAlignment="1">
      <alignment horizontal="center"/>
    </xf>
    <xf numFmtId="0" fontId="24" fillId="12" borderId="33" xfId="11" applyFont="1" applyFill="1" applyBorder="1" applyAlignment="1">
      <alignment horizontal="left"/>
    </xf>
    <xf numFmtId="0" fontId="22" fillId="12" borderId="48" xfId="11" applyFont="1" applyFill="1" applyBorder="1" applyAlignment="1">
      <alignment horizontal="center"/>
    </xf>
    <xf numFmtId="0" fontId="24" fillId="16" borderId="45" xfId="11" applyFont="1" applyFill="1" applyBorder="1" applyAlignment="1"/>
    <xf numFmtId="0" fontId="24" fillId="16" borderId="46" xfId="11" applyFont="1" applyFill="1" applyBorder="1" applyAlignment="1"/>
    <xf numFmtId="0" fontId="2" fillId="16" borderId="32" xfId="11" applyFont="1" applyFill="1" applyBorder="1" applyAlignment="1">
      <alignment horizontal="center"/>
    </xf>
    <xf numFmtId="0" fontId="19" fillId="0" borderId="44" xfId="11" applyFont="1" applyBorder="1" applyAlignment="1">
      <alignment shrinkToFit="1"/>
    </xf>
    <xf numFmtId="0" fontId="0" fillId="7" borderId="0" xfId="0" applyFill="1"/>
    <xf numFmtId="0" fontId="21" fillId="0" borderId="0" xfId="11"/>
    <xf numFmtId="0" fontId="22" fillId="11" borderId="31" xfId="0" applyFont="1" applyFill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0" fontId="10" fillId="0" borderId="42" xfId="0" applyFont="1" applyBorder="1" applyAlignment="1">
      <alignment horizontal="center"/>
    </xf>
    <xf numFmtId="3" fontId="10" fillId="0" borderId="42" xfId="0" applyNumberFormat="1" applyFont="1" applyBorder="1"/>
    <xf numFmtId="0" fontId="22" fillId="11" borderId="3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1" xfId="0" applyFont="1" applyBorder="1"/>
    <xf numFmtId="0" fontId="19" fillId="0" borderId="0" xfId="11" applyFont="1" applyBorder="1" applyAlignment="1">
      <alignment shrinkToFit="1"/>
    </xf>
    <xf numFmtId="0" fontId="21" fillId="0" borderId="0" xfId="11" applyBorder="1"/>
  </cellXfs>
  <cellStyles count="12">
    <cellStyle name="Comma" xfId="4" builtinId="3"/>
    <cellStyle name="Comma 2" xfId="1"/>
    <cellStyle name="Comma 2 2" xfId="7"/>
    <cellStyle name="Excel Built-in Normal" xfId="2"/>
    <cellStyle name="Normal" xfId="0" builtinId="0"/>
    <cellStyle name="Normal 2" xfId="3"/>
    <cellStyle name="Normal 3" xfId="10"/>
    <cellStyle name="Normal_2008 Summaries 2" xfId="6"/>
    <cellStyle name="Normal_County Summary Form 09 final" xfId="11"/>
    <cellStyle name="Normal_Top Ten Information" xfId="9"/>
    <cellStyle name="Percent 2" xfId="5"/>
    <cellStyle name="Percent 2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55245</xdr:rowOff>
    </xdr:from>
    <xdr:to>
      <xdr:col>0</xdr:col>
      <xdr:colOff>1941195</xdr:colOff>
      <xdr:row>8</xdr:row>
      <xdr:rowOff>45720</xdr:rowOff>
    </xdr:to>
    <xdr:pic>
      <xdr:nvPicPr>
        <xdr:cNvPr id="2" name="Picture 1711" descr="ohc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" y="55245"/>
          <a:ext cx="1933575" cy="16744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ardase\My%20Documents\Beth%20Personal\OHC\Butler%20County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lly Sheet"/>
      <sheetName val="Member Form"/>
      <sheetName val="Location Form"/>
      <sheetName val="MISC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showRowColHeaders="0" tabSelected="1" topLeftCell="E40" workbookViewId="0">
      <selection activeCell="M47" sqref="M47"/>
    </sheetView>
  </sheetViews>
  <sheetFormatPr defaultColWidth="10.33203125" defaultRowHeight="13.2" x14ac:dyDescent="0.25"/>
  <cols>
    <col min="1" max="1" width="46.6640625" style="1" customWidth="1"/>
    <col min="2" max="2" width="12" style="1" hidden="1" customWidth="1"/>
    <col min="3" max="4" width="12.44140625" style="1" hidden="1" customWidth="1"/>
    <col min="5" max="7" width="12.44140625" style="1" customWidth="1"/>
    <col min="8" max="8" width="12.33203125" style="1" customWidth="1"/>
    <col min="9" max="12" width="12.33203125" style="1" bestFit="1" customWidth="1"/>
    <col min="13" max="13" width="11.6640625" style="1" bestFit="1" customWidth="1"/>
    <col min="14" max="14" width="10.6640625" style="1" hidden="1" customWidth="1"/>
    <col min="15" max="15" width="0" style="1" hidden="1" customWidth="1"/>
    <col min="16" max="16" width="10.33203125" style="1"/>
    <col min="17" max="17" width="11.44140625" style="1" bestFit="1" customWidth="1"/>
    <col min="18" max="256" width="10.33203125" style="1"/>
    <col min="257" max="257" width="38.109375" style="1" customWidth="1"/>
    <col min="258" max="260" width="0" style="1" hidden="1" customWidth="1"/>
    <col min="261" max="263" width="12.44140625" style="1" customWidth="1"/>
    <col min="264" max="264" width="12.33203125" style="1" customWidth="1"/>
    <col min="265" max="265" width="10.6640625" style="1" customWidth="1"/>
    <col min="266" max="266" width="10.33203125" style="1" customWidth="1"/>
    <col min="267" max="270" width="10.6640625" style="1" customWidth="1"/>
    <col min="271" max="512" width="10.33203125" style="1"/>
    <col min="513" max="513" width="38.109375" style="1" customWidth="1"/>
    <col min="514" max="516" width="0" style="1" hidden="1" customWidth="1"/>
    <col min="517" max="519" width="12.44140625" style="1" customWidth="1"/>
    <col min="520" max="520" width="12.33203125" style="1" customWidth="1"/>
    <col min="521" max="521" width="10.6640625" style="1" customWidth="1"/>
    <col min="522" max="522" width="10.33203125" style="1" customWidth="1"/>
    <col min="523" max="526" width="10.6640625" style="1" customWidth="1"/>
    <col min="527" max="768" width="10.33203125" style="1"/>
    <col min="769" max="769" width="38.109375" style="1" customWidth="1"/>
    <col min="770" max="772" width="0" style="1" hidden="1" customWidth="1"/>
    <col min="773" max="775" width="12.44140625" style="1" customWidth="1"/>
    <col min="776" max="776" width="12.33203125" style="1" customWidth="1"/>
    <col min="777" max="777" width="10.6640625" style="1" customWidth="1"/>
    <col min="778" max="778" width="10.33203125" style="1" customWidth="1"/>
    <col min="779" max="782" width="10.6640625" style="1" customWidth="1"/>
    <col min="783" max="1024" width="10.33203125" style="1"/>
    <col min="1025" max="1025" width="38.109375" style="1" customWidth="1"/>
    <col min="1026" max="1028" width="0" style="1" hidden="1" customWidth="1"/>
    <col min="1029" max="1031" width="12.44140625" style="1" customWidth="1"/>
    <col min="1032" max="1032" width="12.33203125" style="1" customWidth="1"/>
    <col min="1033" max="1033" width="10.6640625" style="1" customWidth="1"/>
    <col min="1034" max="1034" width="10.33203125" style="1" customWidth="1"/>
    <col min="1035" max="1038" width="10.6640625" style="1" customWidth="1"/>
    <col min="1039" max="1280" width="10.33203125" style="1"/>
    <col min="1281" max="1281" width="38.109375" style="1" customWidth="1"/>
    <col min="1282" max="1284" width="0" style="1" hidden="1" customWidth="1"/>
    <col min="1285" max="1287" width="12.44140625" style="1" customWidth="1"/>
    <col min="1288" max="1288" width="12.33203125" style="1" customWidth="1"/>
    <col min="1289" max="1289" width="10.6640625" style="1" customWidth="1"/>
    <col min="1290" max="1290" width="10.33203125" style="1" customWidth="1"/>
    <col min="1291" max="1294" width="10.6640625" style="1" customWidth="1"/>
    <col min="1295" max="1536" width="10.33203125" style="1"/>
    <col min="1537" max="1537" width="38.109375" style="1" customWidth="1"/>
    <col min="1538" max="1540" width="0" style="1" hidden="1" customWidth="1"/>
    <col min="1541" max="1543" width="12.44140625" style="1" customWidth="1"/>
    <col min="1544" max="1544" width="12.33203125" style="1" customWidth="1"/>
    <col min="1545" max="1545" width="10.6640625" style="1" customWidth="1"/>
    <col min="1546" max="1546" width="10.33203125" style="1" customWidth="1"/>
    <col min="1547" max="1550" width="10.6640625" style="1" customWidth="1"/>
    <col min="1551" max="1792" width="10.33203125" style="1"/>
    <col min="1793" max="1793" width="38.109375" style="1" customWidth="1"/>
    <col min="1794" max="1796" width="0" style="1" hidden="1" customWidth="1"/>
    <col min="1797" max="1799" width="12.44140625" style="1" customWidth="1"/>
    <col min="1800" max="1800" width="12.33203125" style="1" customWidth="1"/>
    <col min="1801" max="1801" width="10.6640625" style="1" customWidth="1"/>
    <col min="1802" max="1802" width="10.33203125" style="1" customWidth="1"/>
    <col min="1803" max="1806" width="10.6640625" style="1" customWidth="1"/>
    <col min="1807" max="2048" width="10.33203125" style="1"/>
    <col min="2049" max="2049" width="38.109375" style="1" customWidth="1"/>
    <col min="2050" max="2052" width="0" style="1" hidden="1" customWidth="1"/>
    <col min="2053" max="2055" width="12.44140625" style="1" customWidth="1"/>
    <col min="2056" max="2056" width="12.33203125" style="1" customWidth="1"/>
    <col min="2057" max="2057" width="10.6640625" style="1" customWidth="1"/>
    <col min="2058" max="2058" width="10.33203125" style="1" customWidth="1"/>
    <col min="2059" max="2062" width="10.6640625" style="1" customWidth="1"/>
    <col min="2063" max="2304" width="10.33203125" style="1"/>
    <col min="2305" max="2305" width="38.109375" style="1" customWidth="1"/>
    <col min="2306" max="2308" width="0" style="1" hidden="1" customWidth="1"/>
    <col min="2309" max="2311" width="12.44140625" style="1" customWidth="1"/>
    <col min="2312" max="2312" width="12.33203125" style="1" customWidth="1"/>
    <col min="2313" max="2313" width="10.6640625" style="1" customWidth="1"/>
    <col min="2314" max="2314" width="10.33203125" style="1" customWidth="1"/>
    <col min="2315" max="2318" width="10.6640625" style="1" customWidth="1"/>
    <col min="2319" max="2560" width="10.33203125" style="1"/>
    <col min="2561" max="2561" width="38.109375" style="1" customWidth="1"/>
    <col min="2562" max="2564" width="0" style="1" hidden="1" customWidth="1"/>
    <col min="2565" max="2567" width="12.44140625" style="1" customWidth="1"/>
    <col min="2568" max="2568" width="12.33203125" style="1" customWidth="1"/>
    <col min="2569" max="2569" width="10.6640625" style="1" customWidth="1"/>
    <col min="2570" max="2570" width="10.33203125" style="1" customWidth="1"/>
    <col min="2571" max="2574" width="10.6640625" style="1" customWidth="1"/>
    <col min="2575" max="2816" width="10.33203125" style="1"/>
    <col min="2817" max="2817" width="38.109375" style="1" customWidth="1"/>
    <col min="2818" max="2820" width="0" style="1" hidden="1" customWidth="1"/>
    <col min="2821" max="2823" width="12.44140625" style="1" customWidth="1"/>
    <col min="2824" max="2824" width="12.33203125" style="1" customWidth="1"/>
    <col min="2825" max="2825" width="10.6640625" style="1" customWidth="1"/>
    <col min="2826" max="2826" width="10.33203125" style="1" customWidth="1"/>
    <col min="2827" max="2830" width="10.6640625" style="1" customWidth="1"/>
    <col min="2831" max="3072" width="10.33203125" style="1"/>
    <col min="3073" max="3073" width="38.109375" style="1" customWidth="1"/>
    <col min="3074" max="3076" width="0" style="1" hidden="1" customWidth="1"/>
    <col min="3077" max="3079" width="12.44140625" style="1" customWidth="1"/>
    <col min="3080" max="3080" width="12.33203125" style="1" customWidth="1"/>
    <col min="3081" max="3081" width="10.6640625" style="1" customWidth="1"/>
    <col min="3082" max="3082" width="10.33203125" style="1" customWidth="1"/>
    <col min="3083" max="3086" width="10.6640625" style="1" customWidth="1"/>
    <col min="3087" max="3328" width="10.33203125" style="1"/>
    <col min="3329" max="3329" width="38.109375" style="1" customWidth="1"/>
    <col min="3330" max="3332" width="0" style="1" hidden="1" customWidth="1"/>
    <col min="3333" max="3335" width="12.44140625" style="1" customWidth="1"/>
    <col min="3336" max="3336" width="12.33203125" style="1" customWidth="1"/>
    <col min="3337" max="3337" width="10.6640625" style="1" customWidth="1"/>
    <col min="3338" max="3338" width="10.33203125" style="1" customWidth="1"/>
    <col min="3339" max="3342" width="10.6640625" style="1" customWidth="1"/>
    <col min="3343" max="3584" width="10.33203125" style="1"/>
    <col min="3585" max="3585" width="38.109375" style="1" customWidth="1"/>
    <col min="3586" max="3588" width="0" style="1" hidden="1" customWidth="1"/>
    <col min="3589" max="3591" width="12.44140625" style="1" customWidth="1"/>
    <col min="3592" max="3592" width="12.33203125" style="1" customWidth="1"/>
    <col min="3593" max="3593" width="10.6640625" style="1" customWidth="1"/>
    <col min="3594" max="3594" width="10.33203125" style="1" customWidth="1"/>
    <col min="3595" max="3598" width="10.6640625" style="1" customWidth="1"/>
    <col min="3599" max="3840" width="10.33203125" style="1"/>
    <col min="3841" max="3841" width="38.109375" style="1" customWidth="1"/>
    <col min="3842" max="3844" width="0" style="1" hidden="1" customWidth="1"/>
    <col min="3845" max="3847" width="12.44140625" style="1" customWidth="1"/>
    <col min="3848" max="3848" width="12.33203125" style="1" customWidth="1"/>
    <col min="3849" max="3849" width="10.6640625" style="1" customWidth="1"/>
    <col min="3850" max="3850" width="10.33203125" style="1" customWidth="1"/>
    <col min="3851" max="3854" width="10.6640625" style="1" customWidth="1"/>
    <col min="3855" max="4096" width="10.33203125" style="1"/>
    <col min="4097" max="4097" width="38.109375" style="1" customWidth="1"/>
    <col min="4098" max="4100" width="0" style="1" hidden="1" customWidth="1"/>
    <col min="4101" max="4103" width="12.44140625" style="1" customWidth="1"/>
    <col min="4104" max="4104" width="12.33203125" style="1" customWidth="1"/>
    <col min="4105" max="4105" width="10.6640625" style="1" customWidth="1"/>
    <col min="4106" max="4106" width="10.33203125" style="1" customWidth="1"/>
    <col min="4107" max="4110" width="10.6640625" style="1" customWidth="1"/>
    <col min="4111" max="4352" width="10.33203125" style="1"/>
    <col min="4353" max="4353" width="38.109375" style="1" customWidth="1"/>
    <col min="4354" max="4356" width="0" style="1" hidden="1" customWidth="1"/>
    <col min="4357" max="4359" width="12.44140625" style="1" customWidth="1"/>
    <col min="4360" max="4360" width="12.33203125" style="1" customWidth="1"/>
    <col min="4361" max="4361" width="10.6640625" style="1" customWidth="1"/>
    <col min="4362" max="4362" width="10.33203125" style="1" customWidth="1"/>
    <col min="4363" max="4366" width="10.6640625" style="1" customWidth="1"/>
    <col min="4367" max="4608" width="10.33203125" style="1"/>
    <col min="4609" max="4609" width="38.109375" style="1" customWidth="1"/>
    <col min="4610" max="4612" width="0" style="1" hidden="1" customWidth="1"/>
    <col min="4613" max="4615" width="12.44140625" style="1" customWidth="1"/>
    <col min="4616" max="4616" width="12.33203125" style="1" customWidth="1"/>
    <col min="4617" max="4617" width="10.6640625" style="1" customWidth="1"/>
    <col min="4618" max="4618" width="10.33203125" style="1" customWidth="1"/>
    <col min="4619" max="4622" width="10.6640625" style="1" customWidth="1"/>
    <col min="4623" max="4864" width="10.33203125" style="1"/>
    <col min="4865" max="4865" width="38.109375" style="1" customWidth="1"/>
    <col min="4866" max="4868" width="0" style="1" hidden="1" customWidth="1"/>
    <col min="4869" max="4871" width="12.44140625" style="1" customWidth="1"/>
    <col min="4872" max="4872" width="12.33203125" style="1" customWidth="1"/>
    <col min="4873" max="4873" width="10.6640625" style="1" customWidth="1"/>
    <col min="4874" max="4874" width="10.33203125" style="1" customWidth="1"/>
    <col min="4875" max="4878" width="10.6640625" style="1" customWidth="1"/>
    <col min="4879" max="5120" width="10.33203125" style="1"/>
    <col min="5121" max="5121" width="38.109375" style="1" customWidth="1"/>
    <col min="5122" max="5124" width="0" style="1" hidden="1" customWidth="1"/>
    <col min="5125" max="5127" width="12.44140625" style="1" customWidth="1"/>
    <col min="5128" max="5128" width="12.33203125" style="1" customWidth="1"/>
    <col min="5129" max="5129" width="10.6640625" style="1" customWidth="1"/>
    <col min="5130" max="5130" width="10.33203125" style="1" customWidth="1"/>
    <col min="5131" max="5134" width="10.6640625" style="1" customWidth="1"/>
    <col min="5135" max="5376" width="10.33203125" style="1"/>
    <col min="5377" max="5377" width="38.109375" style="1" customWidth="1"/>
    <col min="5378" max="5380" width="0" style="1" hidden="1" customWidth="1"/>
    <col min="5381" max="5383" width="12.44140625" style="1" customWidth="1"/>
    <col min="5384" max="5384" width="12.33203125" style="1" customWidth="1"/>
    <col min="5385" max="5385" width="10.6640625" style="1" customWidth="1"/>
    <col min="5386" max="5386" width="10.33203125" style="1" customWidth="1"/>
    <col min="5387" max="5390" width="10.6640625" style="1" customWidth="1"/>
    <col min="5391" max="5632" width="10.33203125" style="1"/>
    <col min="5633" max="5633" width="38.109375" style="1" customWidth="1"/>
    <col min="5634" max="5636" width="0" style="1" hidden="1" customWidth="1"/>
    <col min="5637" max="5639" width="12.44140625" style="1" customWidth="1"/>
    <col min="5640" max="5640" width="12.33203125" style="1" customWidth="1"/>
    <col min="5641" max="5641" width="10.6640625" style="1" customWidth="1"/>
    <col min="5642" max="5642" width="10.33203125" style="1" customWidth="1"/>
    <col min="5643" max="5646" width="10.6640625" style="1" customWidth="1"/>
    <col min="5647" max="5888" width="10.33203125" style="1"/>
    <col min="5889" max="5889" width="38.109375" style="1" customWidth="1"/>
    <col min="5890" max="5892" width="0" style="1" hidden="1" customWidth="1"/>
    <col min="5893" max="5895" width="12.44140625" style="1" customWidth="1"/>
    <col min="5896" max="5896" width="12.33203125" style="1" customWidth="1"/>
    <col min="5897" max="5897" width="10.6640625" style="1" customWidth="1"/>
    <col min="5898" max="5898" width="10.33203125" style="1" customWidth="1"/>
    <col min="5899" max="5902" width="10.6640625" style="1" customWidth="1"/>
    <col min="5903" max="6144" width="10.33203125" style="1"/>
    <col min="6145" max="6145" width="38.109375" style="1" customWidth="1"/>
    <col min="6146" max="6148" width="0" style="1" hidden="1" customWidth="1"/>
    <col min="6149" max="6151" width="12.44140625" style="1" customWidth="1"/>
    <col min="6152" max="6152" width="12.33203125" style="1" customWidth="1"/>
    <col min="6153" max="6153" width="10.6640625" style="1" customWidth="1"/>
    <col min="6154" max="6154" width="10.33203125" style="1" customWidth="1"/>
    <col min="6155" max="6158" width="10.6640625" style="1" customWidth="1"/>
    <col min="6159" max="6400" width="10.33203125" style="1"/>
    <col min="6401" max="6401" width="38.109375" style="1" customWidth="1"/>
    <col min="6402" max="6404" width="0" style="1" hidden="1" customWidth="1"/>
    <col min="6405" max="6407" width="12.44140625" style="1" customWidth="1"/>
    <col min="6408" max="6408" width="12.33203125" style="1" customWidth="1"/>
    <col min="6409" max="6409" width="10.6640625" style="1" customWidth="1"/>
    <col min="6410" max="6410" width="10.33203125" style="1" customWidth="1"/>
    <col min="6411" max="6414" width="10.6640625" style="1" customWidth="1"/>
    <col min="6415" max="6656" width="10.33203125" style="1"/>
    <col min="6657" max="6657" width="38.109375" style="1" customWidth="1"/>
    <col min="6658" max="6660" width="0" style="1" hidden="1" customWidth="1"/>
    <col min="6661" max="6663" width="12.44140625" style="1" customWidth="1"/>
    <col min="6664" max="6664" width="12.33203125" style="1" customWidth="1"/>
    <col min="6665" max="6665" width="10.6640625" style="1" customWidth="1"/>
    <col min="6666" max="6666" width="10.33203125" style="1" customWidth="1"/>
    <col min="6667" max="6670" width="10.6640625" style="1" customWidth="1"/>
    <col min="6671" max="6912" width="10.33203125" style="1"/>
    <col min="6913" max="6913" width="38.109375" style="1" customWidth="1"/>
    <col min="6914" max="6916" width="0" style="1" hidden="1" customWidth="1"/>
    <col min="6917" max="6919" width="12.44140625" style="1" customWidth="1"/>
    <col min="6920" max="6920" width="12.33203125" style="1" customWidth="1"/>
    <col min="6921" max="6921" width="10.6640625" style="1" customWidth="1"/>
    <col min="6922" max="6922" width="10.33203125" style="1" customWidth="1"/>
    <col min="6923" max="6926" width="10.6640625" style="1" customWidth="1"/>
    <col min="6927" max="7168" width="10.33203125" style="1"/>
    <col min="7169" max="7169" width="38.109375" style="1" customWidth="1"/>
    <col min="7170" max="7172" width="0" style="1" hidden="1" customWidth="1"/>
    <col min="7173" max="7175" width="12.44140625" style="1" customWidth="1"/>
    <col min="7176" max="7176" width="12.33203125" style="1" customWidth="1"/>
    <col min="7177" max="7177" width="10.6640625" style="1" customWidth="1"/>
    <col min="7178" max="7178" width="10.33203125" style="1" customWidth="1"/>
    <col min="7179" max="7182" width="10.6640625" style="1" customWidth="1"/>
    <col min="7183" max="7424" width="10.33203125" style="1"/>
    <col min="7425" max="7425" width="38.109375" style="1" customWidth="1"/>
    <col min="7426" max="7428" width="0" style="1" hidden="1" customWidth="1"/>
    <col min="7429" max="7431" width="12.44140625" style="1" customWidth="1"/>
    <col min="7432" max="7432" width="12.33203125" style="1" customWidth="1"/>
    <col min="7433" max="7433" width="10.6640625" style="1" customWidth="1"/>
    <col min="7434" max="7434" width="10.33203125" style="1" customWidth="1"/>
    <col min="7435" max="7438" width="10.6640625" style="1" customWidth="1"/>
    <col min="7439" max="7680" width="10.33203125" style="1"/>
    <col min="7681" max="7681" width="38.109375" style="1" customWidth="1"/>
    <col min="7682" max="7684" width="0" style="1" hidden="1" customWidth="1"/>
    <col min="7685" max="7687" width="12.44140625" style="1" customWidth="1"/>
    <col min="7688" max="7688" width="12.33203125" style="1" customWidth="1"/>
    <col min="7689" max="7689" width="10.6640625" style="1" customWidth="1"/>
    <col min="7690" max="7690" width="10.33203125" style="1" customWidth="1"/>
    <col min="7691" max="7694" width="10.6640625" style="1" customWidth="1"/>
    <col min="7695" max="7936" width="10.33203125" style="1"/>
    <col min="7937" max="7937" width="38.109375" style="1" customWidth="1"/>
    <col min="7938" max="7940" width="0" style="1" hidden="1" customWidth="1"/>
    <col min="7941" max="7943" width="12.44140625" style="1" customWidth="1"/>
    <col min="7944" max="7944" width="12.33203125" style="1" customWidth="1"/>
    <col min="7945" max="7945" width="10.6640625" style="1" customWidth="1"/>
    <col min="7946" max="7946" width="10.33203125" style="1" customWidth="1"/>
    <col min="7947" max="7950" width="10.6640625" style="1" customWidth="1"/>
    <col min="7951" max="8192" width="10.33203125" style="1"/>
    <col min="8193" max="8193" width="38.109375" style="1" customWidth="1"/>
    <col min="8194" max="8196" width="0" style="1" hidden="1" customWidth="1"/>
    <col min="8197" max="8199" width="12.44140625" style="1" customWidth="1"/>
    <col min="8200" max="8200" width="12.33203125" style="1" customWidth="1"/>
    <col min="8201" max="8201" width="10.6640625" style="1" customWidth="1"/>
    <col min="8202" max="8202" width="10.33203125" style="1" customWidth="1"/>
    <col min="8203" max="8206" width="10.6640625" style="1" customWidth="1"/>
    <col min="8207" max="8448" width="10.33203125" style="1"/>
    <col min="8449" max="8449" width="38.109375" style="1" customWidth="1"/>
    <col min="8450" max="8452" width="0" style="1" hidden="1" customWidth="1"/>
    <col min="8453" max="8455" width="12.44140625" style="1" customWidth="1"/>
    <col min="8456" max="8456" width="12.33203125" style="1" customWidth="1"/>
    <col min="8457" max="8457" width="10.6640625" style="1" customWidth="1"/>
    <col min="8458" max="8458" width="10.33203125" style="1" customWidth="1"/>
    <col min="8459" max="8462" width="10.6640625" style="1" customWidth="1"/>
    <col min="8463" max="8704" width="10.33203125" style="1"/>
    <col min="8705" max="8705" width="38.109375" style="1" customWidth="1"/>
    <col min="8706" max="8708" width="0" style="1" hidden="1" customWidth="1"/>
    <col min="8709" max="8711" width="12.44140625" style="1" customWidth="1"/>
    <col min="8712" max="8712" width="12.33203125" style="1" customWidth="1"/>
    <col min="8713" max="8713" width="10.6640625" style="1" customWidth="1"/>
    <col min="8714" max="8714" width="10.33203125" style="1" customWidth="1"/>
    <col min="8715" max="8718" width="10.6640625" style="1" customWidth="1"/>
    <col min="8719" max="8960" width="10.33203125" style="1"/>
    <col min="8961" max="8961" width="38.109375" style="1" customWidth="1"/>
    <col min="8962" max="8964" width="0" style="1" hidden="1" customWidth="1"/>
    <col min="8965" max="8967" width="12.44140625" style="1" customWidth="1"/>
    <col min="8968" max="8968" width="12.33203125" style="1" customWidth="1"/>
    <col min="8969" max="8969" width="10.6640625" style="1" customWidth="1"/>
    <col min="8970" max="8970" width="10.33203125" style="1" customWidth="1"/>
    <col min="8971" max="8974" width="10.6640625" style="1" customWidth="1"/>
    <col min="8975" max="9216" width="10.33203125" style="1"/>
    <col min="9217" max="9217" width="38.109375" style="1" customWidth="1"/>
    <col min="9218" max="9220" width="0" style="1" hidden="1" customWidth="1"/>
    <col min="9221" max="9223" width="12.44140625" style="1" customWidth="1"/>
    <col min="9224" max="9224" width="12.33203125" style="1" customWidth="1"/>
    <col min="9225" max="9225" width="10.6640625" style="1" customWidth="1"/>
    <col min="9226" max="9226" width="10.33203125" style="1" customWidth="1"/>
    <col min="9227" max="9230" width="10.6640625" style="1" customWidth="1"/>
    <col min="9231" max="9472" width="10.33203125" style="1"/>
    <col min="9473" max="9473" width="38.109375" style="1" customWidth="1"/>
    <col min="9474" max="9476" width="0" style="1" hidden="1" customWidth="1"/>
    <col min="9477" max="9479" width="12.44140625" style="1" customWidth="1"/>
    <col min="9480" max="9480" width="12.33203125" style="1" customWidth="1"/>
    <col min="9481" max="9481" width="10.6640625" style="1" customWidth="1"/>
    <col min="9482" max="9482" width="10.33203125" style="1" customWidth="1"/>
    <col min="9483" max="9486" width="10.6640625" style="1" customWidth="1"/>
    <col min="9487" max="9728" width="10.33203125" style="1"/>
    <col min="9729" max="9729" width="38.109375" style="1" customWidth="1"/>
    <col min="9730" max="9732" width="0" style="1" hidden="1" customWidth="1"/>
    <col min="9733" max="9735" width="12.44140625" style="1" customWidth="1"/>
    <col min="9736" max="9736" width="12.33203125" style="1" customWidth="1"/>
    <col min="9737" max="9737" width="10.6640625" style="1" customWidth="1"/>
    <col min="9738" max="9738" width="10.33203125" style="1" customWidth="1"/>
    <col min="9739" max="9742" width="10.6640625" style="1" customWidth="1"/>
    <col min="9743" max="9984" width="10.33203125" style="1"/>
    <col min="9985" max="9985" width="38.109375" style="1" customWidth="1"/>
    <col min="9986" max="9988" width="0" style="1" hidden="1" customWidth="1"/>
    <col min="9989" max="9991" width="12.44140625" style="1" customWidth="1"/>
    <col min="9992" max="9992" width="12.33203125" style="1" customWidth="1"/>
    <col min="9993" max="9993" width="10.6640625" style="1" customWidth="1"/>
    <col min="9994" max="9994" width="10.33203125" style="1" customWidth="1"/>
    <col min="9995" max="9998" width="10.6640625" style="1" customWidth="1"/>
    <col min="9999" max="10240" width="10.33203125" style="1"/>
    <col min="10241" max="10241" width="38.109375" style="1" customWidth="1"/>
    <col min="10242" max="10244" width="0" style="1" hidden="1" customWidth="1"/>
    <col min="10245" max="10247" width="12.44140625" style="1" customWidth="1"/>
    <col min="10248" max="10248" width="12.33203125" style="1" customWidth="1"/>
    <col min="10249" max="10249" width="10.6640625" style="1" customWidth="1"/>
    <col min="10250" max="10250" width="10.33203125" style="1" customWidth="1"/>
    <col min="10251" max="10254" width="10.6640625" style="1" customWidth="1"/>
    <col min="10255" max="10496" width="10.33203125" style="1"/>
    <col min="10497" max="10497" width="38.109375" style="1" customWidth="1"/>
    <col min="10498" max="10500" width="0" style="1" hidden="1" customWidth="1"/>
    <col min="10501" max="10503" width="12.44140625" style="1" customWidth="1"/>
    <col min="10504" max="10504" width="12.33203125" style="1" customWidth="1"/>
    <col min="10505" max="10505" width="10.6640625" style="1" customWidth="1"/>
    <col min="10506" max="10506" width="10.33203125" style="1" customWidth="1"/>
    <col min="10507" max="10510" width="10.6640625" style="1" customWidth="1"/>
    <col min="10511" max="10752" width="10.33203125" style="1"/>
    <col min="10753" max="10753" width="38.109375" style="1" customWidth="1"/>
    <col min="10754" max="10756" width="0" style="1" hidden="1" customWidth="1"/>
    <col min="10757" max="10759" width="12.44140625" style="1" customWidth="1"/>
    <col min="10760" max="10760" width="12.33203125" style="1" customWidth="1"/>
    <col min="10761" max="10761" width="10.6640625" style="1" customWidth="1"/>
    <col min="10762" max="10762" width="10.33203125" style="1" customWidth="1"/>
    <col min="10763" max="10766" width="10.6640625" style="1" customWidth="1"/>
    <col min="10767" max="11008" width="10.33203125" style="1"/>
    <col min="11009" max="11009" width="38.109375" style="1" customWidth="1"/>
    <col min="11010" max="11012" width="0" style="1" hidden="1" customWidth="1"/>
    <col min="11013" max="11015" width="12.44140625" style="1" customWidth="1"/>
    <col min="11016" max="11016" width="12.33203125" style="1" customWidth="1"/>
    <col min="11017" max="11017" width="10.6640625" style="1" customWidth="1"/>
    <col min="11018" max="11018" width="10.33203125" style="1" customWidth="1"/>
    <col min="11019" max="11022" width="10.6640625" style="1" customWidth="1"/>
    <col min="11023" max="11264" width="10.33203125" style="1"/>
    <col min="11265" max="11265" width="38.109375" style="1" customWidth="1"/>
    <col min="11266" max="11268" width="0" style="1" hidden="1" customWidth="1"/>
    <col min="11269" max="11271" width="12.44140625" style="1" customWidth="1"/>
    <col min="11272" max="11272" width="12.33203125" style="1" customWidth="1"/>
    <col min="11273" max="11273" width="10.6640625" style="1" customWidth="1"/>
    <col min="11274" max="11274" width="10.33203125" style="1" customWidth="1"/>
    <col min="11275" max="11278" width="10.6640625" style="1" customWidth="1"/>
    <col min="11279" max="11520" width="10.33203125" style="1"/>
    <col min="11521" max="11521" width="38.109375" style="1" customWidth="1"/>
    <col min="11522" max="11524" width="0" style="1" hidden="1" customWidth="1"/>
    <col min="11525" max="11527" width="12.44140625" style="1" customWidth="1"/>
    <col min="11528" max="11528" width="12.33203125" style="1" customWidth="1"/>
    <col min="11529" max="11529" width="10.6640625" style="1" customWidth="1"/>
    <col min="11530" max="11530" width="10.33203125" style="1" customWidth="1"/>
    <col min="11531" max="11534" width="10.6640625" style="1" customWidth="1"/>
    <col min="11535" max="11776" width="10.33203125" style="1"/>
    <col min="11777" max="11777" width="38.109375" style="1" customWidth="1"/>
    <col min="11778" max="11780" width="0" style="1" hidden="1" customWidth="1"/>
    <col min="11781" max="11783" width="12.44140625" style="1" customWidth="1"/>
    <col min="11784" max="11784" width="12.33203125" style="1" customWidth="1"/>
    <col min="11785" max="11785" width="10.6640625" style="1" customWidth="1"/>
    <col min="11786" max="11786" width="10.33203125" style="1" customWidth="1"/>
    <col min="11787" max="11790" width="10.6640625" style="1" customWidth="1"/>
    <col min="11791" max="12032" width="10.33203125" style="1"/>
    <col min="12033" max="12033" width="38.109375" style="1" customWidth="1"/>
    <col min="12034" max="12036" width="0" style="1" hidden="1" customWidth="1"/>
    <col min="12037" max="12039" width="12.44140625" style="1" customWidth="1"/>
    <col min="12040" max="12040" width="12.33203125" style="1" customWidth="1"/>
    <col min="12041" max="12041" width="10.6640625" style="1" customWidth="1"/>
    <col min="12042" max="12042" width="10.33203125" style="1" customWidth="1"/>
    <col min="12043" max="12046" width="10.6640625" style="1" customWidth="1"/>
    <col min="12047" max="12288" width="10.33203125" style="1"/>
    <col min="12289" max="12289" width="38.109375" style="1" customWidth="1"/>
    <col min="12290" max="12292" width="0" style="1" hidden="1" customWidth="1"/>
    <col min="12293" max="12295" width="12.44140625" style="1" customWidth="1"/>
    <col min="12296" max="12296" width="12.33203125" style="1" customWidth="1"/>
    <col min="12297" max="12297" width="10.6640625" style="1" customWidth="1"/>
    <col min="12298" max="12298" width="10.33203125" style="1" customWidth="1"/>
    <col min="12299" max="12302" width="10.6640625" style="1" customWidth="1"/>
    <col min="12303" max="12544" width="10.33203125" style="1"/>
    <col min="12545" max="12545" width="38.109375" style="1" customWidth="1"/>
    <col min="12546" max="12548" width="0" style="1" hidden="1" customWidth="1"/>
    <col min="12549" max="12551" width="12.44140625" style="1" customWidth="1"/>
    <col min="12552" max="12552" width="12.33203125" style="1" customWidth="1"/>
    <col min="12553" max="12553" width="10.6640625" style="1" customWidth="1"/>
    <col min="12554" max="12554" width="10.33203125" style="1" customWidth="1"/>
    <col min="12555" max="12558" width="10.6640625" style="1" customWidth="1"/>
    <col min="12559" max="12800" width="10.33203125" style="1"/>
    <col min="12801" max="12801" width="38.109375" style="1" customWidth="1"/>
    <col min="12802" max="12804" width="0" style="1" hidden="1" customWidth="1"/>
    <col min="12805" max="12807" width="12.44140625" style="1" customWidth="1"/>
    <col min="12808" max="12808" width="12.33203125" style="1" customWidth="1"/>
    <col min="12809" max="12809" width="10.6640625" style="1" customWidth="1"/>
    <col min="12810" max="12810" width="10.33203125" style="1" customWidth="1"/>
    <col min="12811" max="12814" width="10.6640625" style="1" customWidth="1"/>
    <col min="12815" max="13056" width="10.33203125" style="1"/>
    <col min="13057" max="13057" width="38.109375" style="1" customWidth="1"/>
    <col min="13058" max="13060" width="0" style="1" hidden="1" customWidth="1"/>
    <col min="13061" max="13063" width="12.44140625" style="1" customWidth="1"/>
    <col min="13064" max="13064" width="12.33203125" style="1" customWidth="1"/>
    <col min="13065" max="13065" width="10.6640625" style="1" customWidth="1"/>
    <col min="13066" max="13066" width="10.33203125" style="1" customWidth="1"/>
    <col min="13067" max="13070" width="10.6640625" style="1" customWidth="1"/>
    <col min="13071" max="13312" width="10.33203125" style="1"/>
    <col min="13313" max="13313" width="38.109375" style="1" customWidth="1"/>
    <col min="13314" max="13316" width="0" style="1" hidden="1" customWidth="1"/>
    <col min="13317" max="13319" width="12.44140625" style="1" customWidth="1"/>
    <col min="13320" max="13320" width="12.33203125" style="1" customWidth="1"/>
    <col min="13321" max="13321" width="10.6640625" style="1" customWidth="1"/>
    <col min="13322" max="13322" width="10.33203125" style="1" customWidth="1"/>
    <col min="13323" max="13326" width="10.6640625" style="1" customWidth="1"/>
    <col min="13327" max="13568" width="10.33203125" style="1"/>
    <col min="13569" max="13569" width="38.109375" style="1" customWidth="1"/>
    <col min="13570" max="13572" width="0" style="1" hidden="1" customWidth="1"/>
    <col min="13573" max="13575" width="12.44140625" style="1" customWidth="1"/>
    <col min="13576" max="13576" width="12.33203125" style="1" customWidth="1"/>
    <col min="13577" max="13577" width="10.6640625" style="1" customWidth="1"/>
    <col min="13578" max="13578" width="10.33203125" style="1" customWidth="1"/>
    <col min="13579" max="13582" width="10.6640625" style="1" customWidth="1"/>
    <col min="13583" max="13824" width="10.33203125" style="1"/>
    <col min="13825" max="13825" width="38.109375" style="1" customWidth="1"/>
    <col min="13826" max="13828" width="0" style="1" hidden="1" customWidth="1"/>
    <col min="13829" max="13831" width="12.44140625" style="1" customWidth="1"/>
    <col min="13832" max="13832" width="12.33203125" style="1" customWidth="1"/>
    <col min="13833" max="13833" width="10.6640625" style="1" customWidth="1"/>
    <col min="13834" max="13834" width="10.33203125" style="1" customWidth="1"/>
    <col min="13835" max="13838" width="10.6640625" style="1" customWidth="1"/>
    <col min="13839" max="14080" width="10.33203125" style="1"/>
    <col min="14081" max="14081" width="38.109375" style="1" customWidth="1"/>
    <col min="14082" max="14084" width="0" style="1" hidden="1" customWidth="1"/>
    <col min="14085" max="14087" width="12.44140625" style="1" customWidth="1"/>
    <col min="14088" max="14088" width="12.33203125" style="1" customWidth="1"/>
    <col min="14089" max="14089" width="10.6640625" style="1" customWidth="1"/>
    <col min="14090" max="14090" width="10.33203125" style="1" customWidth="1"/>
    <col min="14091" max="14094" width="10.6640625" style="1" customWidth="1"/>
    <col min="14095" max="14336" width="10.33203125" style="1"/>
    <col min="14337" max="14337" width="38.109375" style="1" customWidth="1"/>
    <col min="14338" max="14340" width="0" style="1" hidden="1" customWidth="1"/>
    <col min="14341" max="14343" width="12.44140625" style="1" customWidth="1"/>
    <col min="14344" max="14344" width="12.33203125" style="1" customWidth="1"/>
    <col min="14345" max="14345" width="10.6640625" style="1" customWidth="1"/>
    <col min="14346" max="14346" width="10.33203125" style="1" customWidth="1"/>
    <col min="14347" max="14350" width="10.6640625" style="1" customWidth="1"/>
    <col min="14351" max="14592" width="10.33203125" style="1"/>
    <col min="14593" max="14593" width="38.109375" style="1" customWidth="1"/>
    <col min="14594" max="14596" width="0" style="1" hidden="1" customWidth="1"/>
    <col min="14597" max="14599" width="12.44140625" style="1" customWidth="1"/>
    <col min="14600" max="14600" width="12.33203125" style="1" customWidth="1"/>
    <col min="14601" max="14601" width="10.6640625" style="1" customWidth="1"/>
    <col min="14602" max="14602" width="10.33203125" style="1" customWidth="1"/>
    <col min="14603" max="14606" width="10.6640625" style="1" customWidth="1"/>
    <col min="14607" max="14848" width="10.33203125" style="1"/>
    <col min="14849" max="14849" width="38.109375" style="1" customWidth="1"/>
    <col min="14850" max="14852" width="0" style="1" hidden="1" customWidth="1"/>
    <col min="14853" max="14855" width="12.44140625" style="1" customWidth="1"/>
    <col min="14856" max="14856" width="12.33203125" style="1" customWidth="1"/>
    <col min="14857" max="14857" width="10.6640625" style="1" customWidth="1"/>
    <col min="14858" max="14858" width="10.33203125" style="1" customWidth="1"/>
    <col min="14859" max="14862" width="10.6640625" style="1" customWidth="1"/>
    <col min="14863" max="15104" width="10.33203125" style="1"/>
    <col min="15105" max="15105" width="38.109375" style="1" customWidth="1"/>
    <col min="15106" max="15108" width="0" style="1" hidden="1" customWidth="1"/>
    <col min="15109" max="15111" width="12.44140625" style="1" customWidth="1"/>
    <col min="15112" max="15112" width="12.33203125" style="1" customWidth="1"/>
    <col min="15113" max="15113" width="10.6640625" style="1" customWidth="1"/>
    <col min="15114" max="15114" width="10.33203125" style="1" customWidth="1"/>
    <col min="15115" max="15118" width="10.6640625" style="1" customWidth="1"/>
    <col min="15119" max="15360" width="10.33203125" style="1"/>
    <col min="15361" max="15361" width="38.109375" style="1" customWidth="1"/>
    <col min="15362" max="15364" width="0" style="1" hidden="1" customWidth="1"/>
    <col min="15365" max="15367" width="12.44140625" style="1" customWidth="1"/>
    <col min="15368" max="15368" width="12.33203125" style="1" customWidth="1"/>
    <col min="15369" max="15369" width="10.6640625" style="1" customWidth="1"/>
    <col min="15370" max="15370" width="10.33203125" style="1" customWidth="1"/>
    <col min="15371" max="15374" width="10.6640625" style="1" customWidth="1"/>
    <col min="15375" max="15616" width="10.33203125" style="1"/>
    <col min="15617" max="15617" width="38.109375" style="1" customWidth="1"/>
    <col min="15618" max="15620" width="0" style="1" hidden="1" customWidth="1"/>
    <col min="15621" max="15623" width="12.44140625" style="1" customWidth="1"/>
    <col min="15624" max="15624" width="12.33203125" style="1" customWidth="1"/>
    <col min="15625" max="15625" width="10.6640625" style="1" customWidth="1"/>
    <col min="15626" max="15626" width="10.33203125" style="1" customWidth="1"/>
    <col min="15627" max="15630" width="10.6640625" style="1" customWidth="1"/>
    <col min="15631" max="15872" width="10.33203125" style="1"/>
    <col min="15873" max="15873" width="38.109375" style="1" customWidth="1"/>
    <col min="15874" max="15876" width="0" style="1" hidden="1" customWidth="1"/>
    <col min="15877" max="15879" width="12.44140625" style="1" customWidth="1"/>
    <col min="15880" max="15880" width="12.33203125" style="1" customWidth="1"/>
    <col min="15881" max="15881" width="10.6640625" style="1" customWidth="1"/>
    <col min="15882" max="15882" width="10.33203125" style="1" customWidth="1"/>
    <col min="15883" max="15886" width="10.6640625" style="1" customWidth="1"/>
    <col min="15887" max="16128" width="10.33203125" style="1"/>
    <col min="16129" max="16129" width="38.109375" style="1" customWidth="1"/>
    <col min="16130" max="16132" width="0" style="1" hidden="1" customWidth="1"/>
    <col min="16133" max="16135" width="12.44140625" style="1" customWidth="1"/>
    <col min="16136" max="16136" width="12.33203125" style="1" customWidth="1"/>
    <col min="16137" max="16137" width="10.6640625" style="1" customWidth="1"/>
    <col min="16138" max="16138" width="10.33203125" style="1" customWidth="1"/>
    <col min="16139" max="16142" width="10.6640625" style="1" customWidth="1"/>
    <col min="16143" max="16384" width="10.33203125" style="1"/>
  </cols>
  <sheetData>
    <row r="1" spans="1:16" x14ac:dyDescent="0.25">
      <c r="N1" s="2"/>
    </row>
    <row r="2" spans="1:16" ht="15.6" x14ac:dyDescent="0.3">
      <c r="N2" s="3"/>
      <c r="O2" s="4"/>
      <c r="P2" s="4"/>
    </row>
    <row r="3" spans="1:16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</row>
    <row r="4" spans="1:16" ht="16.2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</row>
    <row r="5" spans="1:16" ht="27" thickTop="1" thickBot="1" x14ac:dyDescent="0.55000000000000004">
      <c r="A5" s="186" t="s">
        <v>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  <c r="O5" s="4"/>
      <c r="P5" s="4"/>
    </row>
    <row r="6" spans="1:16" ht="18.600000000000001" thickTop="1" x14ac:dyDescent="0.35">
      <c r="A6" s="189" t="s">
        <v>89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4"/>
      <c r="P6" s="4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ht="13.8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6" s="4" customFormat="1" ht="18.600000000000001" thickBot="1" x14ac:dyDescent="0.4">
      <c r="A10" s="6"/>
      <c r="B10" s="7">
        <v>1996</v>
      </c>
      <c r="C10" s="7">
        <v>1997</v>
      </c>
      <c r="D10" s="7">
        <v>1998</v>
      </c>
      <c r="E10" s="8">
        <v>1999</v>
      </c>
      <c r="F10" s="8">
        <v>2000</v>
      </c>
      <c r="G10" s="8">
        <v>2001</v>
      </c>
      <c r="H10" s="8">
        <v>2002</v>
      </c>
      <c r="I10" s="8">
        <v>2003</v>
      </c>
      <c r="J10" s="8">
        <v>2004</v>
      </c>
      <c r="K10" s="8">
        <v>2005</v>
      </c>
      <c r="L10" s="8">
        <v>2006</v>
      </c>
      <c r="M10" s="9">
        <v>2007</v>
      </c>
    </row>
    <row r="11" spans="1:16" s="4" customFormat="1" ht="18" x14ac:dyDescent="0.35">
      <c r="A11" s="10" t="s">
        <v>1</v>
      </c>
      <c r="B11" s="23"/>
      <c r="C11" s="23">
        <v>52</v>
      </c>
      <c r="D11" s="23">
        <v>53</v>
      </c>
      <c r="E11" s="24">
        <v>54</v>
      </c>
      <c r="F11" s="24">
        <v>56</v>
      </c>
      <c r="G11" s="25">
        <v>57</v>
      </c>
      <c r="H11" s="25">
        <v>55</v>
      </c>
      <c r="I11" s="25">
        <v>57</v>
      </c>
      <c r="J11" s="25">
        <v>59</v>
      </c>
      <c r="K11" s="26">
        <v>58</v>
      </c>
      <c r="L11" s="26">
        <v>57</v>
      </c>
      <c r="M11" s="27">
        <v>58</v>
      </c>
    </row>
    <row r="12" spans="1:16" s="4" customFormat="1" ht="18" x14ac:dyDescent="0.35">
      <c r="A12" s="73" t="s">
        <v>2</v>
      </c>
      <c r="B12" s="78">
        <v>35</v>
      </c>
      <c r="C12" s="78">
        <v>35</v>
      </c>
      <c r="D12" s="78">
        <v>37</v>
      </c>
      <c r="E12" s="71">
        <v>39</v>
      </c>
      <c r="F12" s="71">
        <v>39</v>
      </c>
      <c r="G12" s="71">
        <v>39</v>
      </c>
      <c r="H12" s="71">
        <v>45</v>
      </c>
      <c r="I12" s="71">
        <v>47</v>
      </c>
      <c r="J12" s="71">
        <v>43</v>
      </c>
      <c r="K12" s="71">
        <v>45</v>
      </c>
      <c r="L12" s="71">
        <v>46</v>
      </c>
      <c r="M12" s="71">
        <v>52</v>
      </c>
    </row>
    <row r="13" spans="1:16" s="4" customFormat="1" ht="18" hidden="1" x14ac:dyDescent="0.35">
      <c r="A13" s="10" t="s">
        <v>3</v>
      </c>
      <c r="B13" s="23"/>
      <c r="C13" s="23">
        <v>3468</v>
      </c>
      <c r="D13" s="23">
        <v>3046</v>
      </c>
      <c r="E13" s="24">
        <v>3717</v>
      </c>
      <c r="F13" s="24">
        <v>3837</v>
      </c>
      <c r="G13" s="25">
        <v>3815</v>
      </c>
      <c r="H13" s="25">
        <v>3793</v>
      </c>
      <c r="I13" s="25">
        <v>3982</v>
      </c>
      <c r="J13" s="25">
        <v>4008</v>
      </c>
      <c r="K13" s="25">
        <v>3484</v>
      </c>
      <c r="L13" s="25">
        <v>3367</v>
      </c>
      <c r="M13" s="24">
        <v>3644</v>
      </c>
    </row>
    <row r="14" spans="1:16" s="4" customFormat="1" ht="18" x14ac:dyDescent="0.35">
      <c r="A14" s="11" t="s">
        <v>4</v>
      </c>
      <c r="B14" s="23">
        <v>575</v>
      </c>
      <c r="C14" s="23">
        <v>700</v>
      </c>
      <c r="D14" s="23">
        <v>758</v>
      </c>
      <c r="E14" s="24">
        <v>907</v>
      </c>
      <c r="F14" s="24">
        <v>973</v>
      </c>
      <c r="G14" s="24">
        <v>974</v>
      </c>
      <c r="H14" s="24">
        <v>1074</v>
      </c>
      <c r="I14" s="24">
        <v>940</v>
      </c>
      <c r="J14" s="24">
        <v>919</v>
      </c>
      <c r="K14" s="24">
        <v>993</v>
      </c>
      <c r="L14" s="24">
        <v>1123</v>
      </c>
      <c r="M14" s="24">
        <v>1359</v>
      </c>
    </row>
    <row r="15" spans="1:16" s="4" customFormat="1" ht="18" hidden="1" x14ac:dyDescent="0.35">
      <c r="A15" s="11" t="s">
        <v>5</v>
      </c>
      <c r="B15" s="28" t="s">
        <v>6</v>
      </c>
      <c r="C15" s="29">
        <v>0.20184544405997693</v>
      </c>
      <c r="D15" s="29">
        <v>0.24885095206828628</v>
      </c>
      <c r="E15" s="30">
        <v>0.24401398977670163</v>
      </c>
      <c r="F15" s="30">
        <v>0.25358352879854051</v>
      </c>
      <c r="G15" s="30">
        <v>0.25530799475753602</v>
      </c>
      <c r="H15" s="30">
        <v>0.28315317690482467</v>
      </c>
      <c r="I15" s="30">
        <v>0.23606228026117529</v>
      </c>
      <c r="J15" s="30">
        <v>0.22929141716566867</v>
      </c>
      <c r="K15" s="30">
        <v>0.28501722158438575</v>
      </c>
      <c r="L15" s="30">
        <v>0.33353133353133352</v>
      </c>
      <c r="M15" s="30">
        <v>0.3729418221734358</v>
      </c>
    </row>
    <row r="16" spans="1:16" s="4" customFormat="1" ht="18" x14ac:dyDescent="0.35">
      <c r="A16" s="69" t="s">
        <v>7</v>
      </c>
      <c r="B16" s="79"/>
      <c r="C16" s="80"/>
      <c r="D16" s="78">
        <f t="shared" ref="D16:E16" si="0">D20/D14</f>
        <v>423.16886543535622</v>
      </c>
      <c r="E16" s="71">
        <f t="shared" si="0"/>
        <v>413.18081587651596</v>
      </c>
      <c r="F16" s="71">
        <f t="shared" ref="F16:M16" si="1">F20/F14</f>
        <v>397.59198355601234</v>
      </c>
      <c r="G16" s="71">
        <f t="shared" si="1"/>
        <v>399.62320328542097</v>
      </c>
      <c r="H16" s="71">
        <f t="shared" si="1"/>
        <v>395.92271880819368</v>
      </c>
      <c r="I16" s="71">
        <f t="shared" si="1"/>
        <v>389.43936170212766</v>
      </c>
      <c r="J16" s="71">
        <f t="shared" si="1"/>
        <v>385.43416757344943</v>
      </c>
      <c r="K16" s="71">
        <f t="shared" si="1"/>
        <v>388.09667673716012</v>
      </c>
      <c r="L16" s="71">
        <f t="shared" si="1"/>
        <v>386.79252003561885</v>
      </c>
      <c r="M16" s="71">
        <f t="shared" si="1"/>
        <v>360.88520971302427</v>
      </c>
    </row>
    <row r="17" spans="1:15" s="4" customFormat="1" ht="18" x14ac:dyDescent="0.35">
      <c r="A17" s="84" t="s">
        <v>8</v>
      </c>
      <c r="B17" s="85">
        <v>137701</v>
      </c>
      <c r="C17" s="85">
        <v>157600</v>
      </c>
      <c r="D17" s="85">
        <v>193024</v>
      </c>
      <c r="E17" s="42">
        <v>227891</v>
      </c>
      <c r="F17" s="42">
        <v>232747</v>
      </c>
      <c r="G17" s="42">
        <v>234515</v>
      </c>
      <c r="H17" s="42">
        <v>257285</v>
      </c>
      <c r="I17" s="42">
        <v>223300</v>
      </c>
      <c r="J17" s="42">
        <v>215303</v>
      </c>
      <c r="K17" s="42">
        <v>225434</v>
      </c>
      <c r="L17" s="42">
        <v>264596</v>
      </c>
      <c r="M17" s="42">
        <v>310606</v>
      </c>
    </row>
    <row r="18" spans="1:15" s="4" customFormat="1" ht="18" x14ac:dyDescent="0.35">
      <c r="A18" s="73" t="s">
        <v>9</v>
      </c>
      <c r="B18" s="78">
        <v>69074</v>
      </c>
      <c r="C18" s="78">
        <v>94767</v>
      </c>
      <c r="D18" s="78">
        <v>83729</v>
      </c>
      <c r="E18" s="71">
        <v>90809</v>
      </c>
      <c r="F18" s="71">
        <v>104662</v>
      </c>
      <c r="G18" s="71">
        <v>96139</v>
      </c>
      <c r="H18" s="71">
        <v>95071</v>
      </c>
      <c r="I18" s="71">
        <v>74984</v>
      </c>
      <c r="J18" s="71">
        <v>73650</v>
      </c>
      <c r="K18" s="71">
        <v>91753</v>
      </c>
      <c r="L18" s="71">
        <v>112732</v>
      </c>
      <c r="M18" s="71">
        <v>108099</v>
      </c>
    </row>
    <row r="19" spans="1:15" ht="18.600000000000001" thickBot="1" x14ac:dyDescent="0.4">
      <c r="A19" s="86" t="s">
        <v>179</v>
      </c>
      <c r="B19" s="85">
        <v>31769</v>
      </c>
      <c r="C19" s="85">
        <v>49781</v>
      </c>
      <c r="D19" s="85">
        <v>44009</v>
      </c>
      <c r="E19" s="42">
        <v>56055</v>
      </c>
      <c r="F19" s="42">
        <v>49448</v>
      </c>
      <c r="G19" s="42">
        <v>58579</v>
      </c>
      <c r="H19" s="42">
        <v>72865</v>
      </c>
      <c r="I19" s="42">
        <v>67789</v>
      </c>
      <c r="J19" s="42">
        <v>65261</v>
      </c>
      <c r="K19" s="42">
        <v>68193</v>
      </c>
      <c r="L19" s="42">
        <v>57040</v>
      </c>
      <c r="M19" s="87">
        <v>71738</v>
      </c>
    </row>
    <row r="20" spans="1:15" ht="18.600000000000001" thickBot="1" x14ac:dyDescent="0.4">
      <c r="A20" s="74" t="s">
        <v>10</v>
      </c>
      <c r="B20" s="81">
        <v>238544</v>
      </c>
      <c r="C20" s="81">
        <v>302148</v>
      </c>
      <c r="D20" s="81">
        <v>320762</v>
      </c>
      <c r="E20" s="75">
        <v>374755</v>
      </c>
      <c r="F20" s="75">
        <v>386857</v>
      </c>
      <c r="G20" s="75">
        <v>389233</v>
      </c>
      <c r="H20" s="75">
        <v>425221</v>
      </c>
      <c r="I20" s="75">
        <v>366073</v>
      </c>
      <c r="J20" s="82">
        <v>354214</v>
      </c>
      <c r="K20" s="82">
        <v>385380</v>
      </c>
      <c r="L20" s="82">
        <v>434368</v>
      </c>
      <c r="M20" s="83">
        <v>490443</v>
      </c>
    </row>
    <row r="21" spans="1:15" ht="18.600000000000001" hidden="1" thickBot="1" x14ac:dyDescent="0.4">
      <c r="A21" s="12"/>
      <c r="B21" s="31"/>
      <c r="C21" s="31"/>
      <c r="D21" s="32"/>
      <c r="E21" s="33"/>
      <c r="F21" s="33"/>
      <c r="G21" s="33"/>
      <c r="H21" s="33"/>
      <c r="I21" s="33"/>
      <c r="J21" s="34"/>
      <c r="K21" s="34"/>
      <c r="L21" s="34"/>
      <c r="M21" s="44"/>
    </row>
    <row r="22" spans="1:15" ht="18.600000000000001" hidden="1" thickBot="1" x14ac:dyDescent="0.4">
      <c r="A22" s="12"/>
      <c r="B22" s="31"/>
      <c r="C22" s="31"/>
      <c r="D22" s="32"/>
      <c r="E22" s="33"/>
      <c r="F22" s="33"/>
      <c r="G22" s="33"/>
      <c r="H22" s="33"/>
      <c r="I22" s="33"/>
      <c r="J22" s="34"/>
      <c r="K22" s="34"/>
      <c r="L22" s="34"/>
      <c r="M22" s="35"/>
    </row>
    <row r="23" spans="1:15" ht="18.600000000000001" hidden="1" thickBot="1" x14ac:dyDescent="0.4">
      <c r="A23" s="12"/>
      <c r="B23" s="31"/>
      <c r="C23" s="31"/>
      <c r="D23" s="32"/>
      <c r="E23" s="33"/>
      <c r="F23" s="33"/>
      <c r="G23" s="33"/>
      <c r="H23" s="33"/>
      <c r="I23" s="33"/>
      <c r="J23" s="34"/>
      <c r="K23" s="34"/>
      <c r="L23" s="34"/>
      <c r="M23" s="35"/>
    </row>
    <row r="24" spans="1:15" ht="18.600000000000001" thickBot="1" x14ac:dyDescent="0.4">
      <c r="A24" s="13" t="s">
        <v>11</v>
      </c>
      <c r="B24" s="31"/>
      <c r="C24" s="31"/>
      <c r="D24" s="32"/>
      <c r="E24" s="33"/>
      <c r="F24" s="33"/>
      <c r="G24" s="33"/>
      <c r="H24" s="33"/>
      <c r="I24" s="33"/>
      <c r="J24" s="34"/>
      <c r="K24" s="34"/>
      <c r="L24" s="34"/>
      <c r="M24" s="36"/>
    </row>
    <row r="25" spans="1:15" ht="13.5" customHeight="1" x14ac:dyDescent="0.35">
      <c r="A25" s="14"/>
      <c r="B25" s="31"/>
      <c r="C25" s="31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2"/>
    </row>
    <row r="26" spans="1:15" ht="21" thickBot="1" x14ac:dyDescent="0.4">
      <c r="A26" s="15" t="s">
        <v>90</v>
      </c>
      <c r="B26" s="31"/>
      <c r="C26" s="31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"/>
    </row>
    <row r="27" spans="1:15" ht="20.399999999999999" hidden="1" x14ac:dyDescent="0.35">
      <c r="A27" s="15" t="s">
        <v>91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2"/>
    </row>
    <row r="28" spans="1:15" ht="18.600000000000001" thickBot="1" x14ac:dyDescent="0.4">
      <c r="A28" s="39"/>
      <c r="B28" s="40"/>
      <c r="C28" s="40"/>
      <c r="D28" s="40"/>
      <c r="E28" s="16">
        <v>2008</v>
      </c>
      <c r="F28" s="17">
        <v>2009</v>
      </c>
      <c r="G28" s="17">
        <v>2010</v>
      </c>
      <c r="H28" s="18">
        <v>2011</v>
      </c>
      <c r="I28" s="18">
        <v>2012</v>
      </c>
      <c r="J28" s="18">
        <v>2013</v>
      </c>
      <c r="K28" s="18">
        <v>2014</v>
      </c>
      <c r="L28" s="18">
        <v>2015</v>
      </c>
      <c r="M28" s="18">
        <v>2016</v>
      </c>
      <c r="N28" s="5"/>
    </row>
    <row r="29" spans="1:15" ht="18" x14ac:dyDescent="0.35">
      <c r="A29" s="10" t="s">
        <v>1</v>
      </c>
      <c r="B29" s="39"/>
      <c r="C29" s="39"/>
      <c r="D29" s="39"/>
      <c r="E29" s="41">
        <v>62</v>
      </c>
      <c r="F29" s="41">
        <v>61</v>
      </c>
      <c r="G29" s="41">
        <v>65</v>
      </c>
      <c r="H29" s="20">
        <v>66</v>
      </c>
      <c r="I29" s="20">
        <v>66</v>
      </c>
      <c r="J29" s="20">
        <v>66</v>
      </c>
      <c r="K29" s="20">
        <v>66</v>
      </c>
      <c r="L29" s="20">
        <v>66</v>
      </c>
      <c r="M29" s="20">
        <v>67</v>
      </c>
      <c r="N29" s="4"/>
      <c r="O29" s="5"/>
    </row>
    <row r="30" spans="1:15" ht="18" x14ac:dyDescent="0.35">
      <c r="A30" s="73" t="s">
        <v>2</v>
      </c>
      <c r="B30" s="70"/>
      <c r="C30" s="70"/>
      <c r="D30" s="70"/>
      <c r="E30" s="71">
        <v>51</v>
      </c>
      <c r="F30" s="71">
        <v>46</v>
      </c>
      <c r="G30" s="71">
        <v>49</v>
      </c>
      <c r="H30" s="72">
        <v>47</v>
      </c>
      <c r="I30" s="72">
        <v>46</v>
      </c>
      <c r="J30" s="72">
        <v>36</v>
      </c>
      <c r="K30" s="72">
        <v>37</v>
      </c>
      <c r="L30" s="72">
        <v>49</v>
      </c>
      <c r="M30" s="72">
        <v>46</v>
      </c>
      <c r="N30" s="4"/>
      <c r="O30" s="4"/>
    </row>
    <row r="31" spans="1:15" ht="18" x14ac:dyDescent="0.35">
      <c r="A31" s="10" t="s">
        <v>3</v>
      </c>
      <c r="B31" s="39"/>
      <c r="C31" s="39"/>
      <c r="D31" s="39"/>
      <c r="E31" s="42">
        <v>4066</v>
      </c>
      <c r="F31" s="42">
        <v>3811</v>
      </c>
      <c r="G31" s="42">
        <v>2684</v>
      </c>
      <c r="H31" s="66" t="s">
        <v>144</v>
      </c>
      <c r="I31" s="66" t="s">
        <v>144</v>
      </c>
      <c r="J31" s="66" t="s">
        <v>144</v>
      </c>
      <c r="K31" s="21">
        <v>4289</v>
      </c>
      <c r="L31" s="21">
        <v>4171</v>
      </c>
      <c r="M31" s="21">
        <v>4079</v>
      </c>
      <c r="N31" s="4"/>
      <c r="O31" s="4"/>
    </row>
    <row r="32" spans="1:15" ht="18" x14ac:dyDescent="0.35">
      <c r="A32" s="77" t="s">
        <v>4</v>
      </c>
      <c r="B32" s="70"/>
      <c r="C32" s="70"/>
      <c r="D32" s="70"/>
      <c r="E32" s="42">
        <v>1343</v>
      </c>
      <c r="F32" s="71">
        <v>1370</v>
      </c>
      <c r="G32" s="71">
        <v>1459</v>
      </c>
      <c r="H32" s="72">
        <v>1378</v>
      </c>
      <c r="I32" s="72">
        <v>1360</v>
      </c>
      <c r="J32" s="72">
        <v>1203</v>
      </c>
      <c r="K32" s="72">
        <v>1160</v>
      </c>
      <c r="L32" s="72">
        <v>1041</v>
      </c>
      <c r="M32" s="72">
        <v>974</v>
      </c>
      <c r="O32" s="4"/>
    </row>
    <row r="33" spans="1:13" ht="18" x14ac:dyDescent="0.35">
      <c r="A33" s="11" t="s">
        <v>5</v>
      </c>
      <c r="B33" s="39"/>
      <c r="C33" s="39"/>
      <c r="D33" s="39"/>
      <c r="E33" s="43">
        <v>0.33030004918839156</v>
      </c>
      <c r="F33" s="43">
        <f>F32/F31</f>
        <v>0.35948569929152452</v>
      </c>
      <c r="G33" s="43">
        <f>G32/G31</f>
        <v>0.54359165424739198</v>
      </c>
      <c r="H33" s="66" t="s">
        <v>144</v>
      </c>
      <c r="I33" s="66" t="s">
        <v>144</v>
      </c>
      <c r="J33" s="66" t="s">
        <v>144</v>
      </c>
      <c r="K33" s="43">
        <f t="shared" ref="K33:M33" si="2">K32/K31</f>
        <v>0.2704593145255304</v>
      </c>
      <c r="L33" s="43">
        <f t="shared" si="2"/>
        <v>0.24958043634619995</v>
      </c>
      <c r="M33" s="43">
        <f t="shared" si="2"/>
        <v>0.23878401569012012</v>
      </c>
    </row>
    <row r="34" spans="1:13" ht="18" x14ac:dyDescent="0.35">
      <c r="A34" s="69" t="s">
        <v>7</v>
      </c>
      <c r="B34" s="70"/>
      <c r="C34" s="70"/>
      <c r="D34" s="70"/>
      <c r="E34" s="71">
        <v>324.20699925539839</v>
      </c>
      <c r="F34" s="71">
        <f>F38/F32</f>
        <v>331.86058394160585</v>
      </c>
      <c r="G34" s="71">
        <f>G38/G32</f>
        <v>324.37011651816312</v>
      </c>
      <c r="H34" s="72">
        <v>297</v>
      </c>
      <c r="I34" s="72">
        <f t="shared" ref="I34:M34" si="3">I38/I32</f>
        <v>300.61607352941178</v>
      </c>
      <c r="J34" s="72">
        <f t="shared" si="3"/>
        <v>309.17373233582708</v>
      </c>
      <c r="K34" s="72">
        <f t="shared" si="3"/>
        <v>279.5853448275862</v>
      </c>
      <c r="L34" s="72">
        <f t="shared" si="3"/>
        <v>320.85398655139289</v>
      </c>
      <c r="M34" s="72">
        <f t="shared" si="3"/>
        <v>357.77104722792609</v>
      </c>
    </row>
    <row r="35" spans="1:13" ht="18" x14ac:dyDescent="0.35">
      <c r="A35" s="84" t="s">
        <v>8</v>
      </c>
      <c r="B35" s="88"/>
      <c r="C35" s="88"/>
      <c r="D35" s="88"/>
      <c r="E35" s="42">
        <v>286701.5</v>
      </c>
      <c r="F35" s="42">
        <v>305307</v>
      </c>
      <c r="G35" s="42">
        <v>59418</v>
      </c>
      <c r="H35" s="21">
        <v>284100.90999999997</v>
      </c>
      <c r="I35" s="21">
        <v>309357.7</v>
      </c>
      <c r="J35" s="21">
        <v>232639</v>
      </c>
      <c r="K35" s="21">
        <v>207887</v>
      </c>
      <c r="L35" s="21">
        <v>214950</v>
      </c>
      <c r="M35" s="21">
        <v>220788</v>
      </c>
    </row>
    <row r="36" spans="1:13" ht="18" x14ac:dyDescent="0.35">
      <c r="A36" s="73" t="s">
        <v>9</v>
      </c>
      <c r="B36" s="70"/>
      <c r="C36" s="70"/>
      <c r="D36" s="70"/>
      <c r="E36" s="71">
        <v>85399.5</v>
      </c>
      <c r="F36" s="71">
        <v>93474</v>
      </c>
      <c r="G36" s="71">
        <v>323428</v>
      </c>
      <c r="H36" s="72">
        <v>69538.100000000006</v>
      </c>
      <c r="I36" s="72">
        <v>88525.85</v>
      </c>
      <c r="J36" s="72">
        <v>69913</v>
      </c>
      <c r="K36" s="72">
        <v>56811</v>
      </c>
      <c r="L36" s="72">
        <v>67611</v>
      </c>
      <c r="M36" s="72">
        <v>74071</v>
      </c>
    </row>
    <row r="37" spans="1:13" ht="18.600000000000001" thickBot="1" x14ac:dyDescent="0.4">
      <c r="A37" s="86" t="s">
        <v>179</v>
      </c>
      <c r="B37" s="88"/>
      <c r="C37" s="88"/>
      <c r="D37" s="88"/>
      <c r="E37" s="87">
        <v>58647</v>
      </c>
      <c r="F37" s="87">
        <v>55868</v>
      </c>
      <c r="G37" s="89">
        <v>85200</v>
      </c>
      <c r="H37" s="90">
        <v>55198.85</v>
      </c>
      <c r="I37" s="90">
        <v>53286.25</v>
      </c>
      <c r="J37" s="90">
        <v>71054</v>
      </c>
      <c r="K37" s="90">
        <v>59621</v>
      </c>
      <c r="L37" s="90">
        <v>51448</v>
      </c>
      <c r="M37" s="90">
        <v>53610</v>
      </c>
    </row>
    <row r="38" spans="1:13" ht="18.600000000000001" thickBot="1" x14ac:dyDescent="0.4">
      <c r="A38" s="74" t="s">
        <v>10</v>
      </c>
      <c r="B38" s="70"/>
      <c r="C38" s="70"/>
      <c r="D38" s="70"/>
      <c r="E38" s="75">
        <v>435410</v>
      </c>
      <c r="F38" s="75">
        <f>SUM(F35:F37)</f>
        <v>454649</v>
      </c>
      <c r="G38" s="75">
        <v>473256</v>
      </c>
      <c r="H38" s="76">
        <v>408837.86</v>
      </c>
      <c r="I38" s="76">
        <v>408837.86</v>
      </c>
      <c r="J38" s="76">
        <v>371936</v>
      </c>
      <c r="K38" s="76">
        <v>324319</v>
      </c>
      <c r="L38" s="76">
        <v>334009</v>
      </c>
      <c r="M38" s="76">
        <v>348469</v>
      </c>
    </row>
    <row r="39" spans="1:13" ht="18.600000000000001" thickBot="1" x14ac:dyDescent="0.4">
      <c r="A39" s="67" t="s">
        <v>11</v>
      </c>
      <c r="B39" s="39"/>
      <c r="C39" s="39"/>
      <c r="D39" s="39"/>
      <c r="E39" s="93"/>
      <c r="F39" s="45">
        <v>46077</v>
      </c>
      <c r="G39" s="46">
        <v>36305</v>
      </c>
      <c r="H39" s="22">
        <v>37089</v>
      </c>
      <c r="I39" s="22">
        <v>30823.25</v>
      </c>
      <c r="J39" s="22">
        <v>26468</v>
      </c>
      <c r="K39" s="22">
        <v>24952</v>
      </c>
      <c r="L39" s="22">
        <v>29708</v>
      </c>
      <c r="M39" s="22">
        <v>25406</v>
      </c>
    </row>
    <row r="40" spans="1:13" ht="18" x14ac:dyDescent="0.35">
      <c r="A40" s="68"/>
      <c r="E40" s="92"/>
    </row>
    <row r="41" spans="1:13" ht="13.8" thickBot="1" x14ac:dyDescent="0.3"/>
    <row r="42" spans="1:13" ht="18.600000000000001" thickBot="1" x14ac:dyDescent="0.4">
      <c r="A42" s="39"/>
      <c r="B42" s="40"/>
      <c r="C42" s="40"/>
      <c r="D42" s="40"/>
      <c r="E42" s="19">
        <v>2017</v>
      </c>
      <c r="F42" s="19">
        <v>2018</v>
      </c>
      <c r="G42" s="19">
        <v>2019</v>
      </c>
      <c r="H42" s="19">
        <v>2020</v>
      </c>
      <c r="I42" s="19">
        <v>2021</v>
      </c>
      <c r="J42" s="19">
        <v>2022</v>
      </c>
      <c r="K42" s="19">
        <v>2023</v>
      </c>
      <c r="L42" s="19">
        <v>2024</v>
      </c>
      <c r="M42" s="19">
        <v>2025</v>
      </c>
    </row>
    <row r="43" spans="1:13" ht="18" x14ac:dyDescent="0.35">
      <c r="A43" s="10" t="s">
        <v>1</v>
      </c>
      <c r="B43" s="39"/>
      <c r="C43" s="39"/>
      <c r="D43" s="39"/>
      <c r="E43" s="20">
        <v>65</v>
      </c>
      <c r="F43" s="20">
        <v>64</v>
      </c>
      <c r="G43" s="20">
        <v>65</v>
      </c>
      <c r="H43" s="20">
        <v>65</v>
      </c>
      <c r="I43" s="20">
        <v>65</v>
      </c>
      <c r="J43" s="20">
        <v>65</v>
      </c>
      <c r="K43" s="20">
        <v>63</v>
      </c>
      <c r="L43" s="20">
        <v>63</v>
      </c>
      <c r="M43" s="20">
        <v>64</v>
      </c>
    </row>
    <row r="44" spans="1:13" ht="18" x14ac:dyDescent="0.35">
      <c r="A44" s="73" t="s">
        <v>2</v>
      </c>
      <c r="B44" s="70"/>
      <c r="C44" s="70"/>
      <c r="D44" s="70"/>
      <c r="E44" s="72">
        <v>42</v>
      </c>
      <c r="F44" s="72">
        <v>46</v>
      </c>
      <c r="G44" s="72">
        <v>44</v>
      </c>
      <c r="H44" s="72">
        <v>42</v>
      </c>
      <c r="I44" s="72">
        <v>50</v>
      </c>
      <c r="J44" s="72">
        <v>49</v>
      </c>
      <c r="K44" s="72">
        <v>50</v>
      </c>
      <c r="L44" s="72">
        <v>54</v>
      </c>
      <c r="M44" s="72">
        <v>45</v>
      </c>
    </row>
    <row r="45" spans="1:13" ht="18" x14ac:dyDescent="0.35">
      <c r="A45" s="10" t="s">
        <v>217</v>
      </c>
      <c r="B45" s="39"/>
      <c r="C45" s="39"/>
      <c r="D45" s="39"/>
      <c r="E45" s="21">
        <v>4250</v>
      </c>
      <c r="F45" s="21">
        <v>3546</v>
      </c>
      <c r="G45" s="21">
        <v>3877</v>
      </c>
      <c r="H45" s="21">
        <v>3442</v>
      </c>
      <c r="I45" s="21">
        <v>3414</v>
      </c>
      <c r="J45" s="21">
        <v>3415</v>
      </c>
      <c r="K45" s="21">
        <v>3261</v>
      </c>
      <c r="L45" s="21">
        <v>3428</v>
      </c>
      <c r="M45" s="21">
        <v>3488</v>
      </c>
    </row>
    <row r="46" spans="1:13" ht="18" x14ac:dyDescent="0.35">
      <c r="A46" s="77" t="s">
        <v>4</v>
      </c>
      <c r="B46" s="70"/>
      <c r="C46" s="70"/>
      <c r="D46" s="70"/>
      <c r="E46" s="72">
        <v>996</v>
      </c>
      <c r="F46" s="72">
        <v>951</v>
      </c>
      <c r="G46" s="72">
        <v>897</v>
      </c>
      <c r="H46" s="72">
        <v>838</v>
      </c>
      <c r="I46" s="72">
        <v>962</v>
      </c>
      <c r="J46" s="72">
        <v>815</v>
      </c>
      <c r="K46" s="72">
        <v>965</v>
      </c>
      <c r="L46" s="72">
        <v>1004</v>
      </c>
      <c r="M46" s="72">
        <v>964</v>
      </c>
    </row>
    <row r="47" spans="1:13" ht="18" x14ac:dyDescent="0.35">
      <c r="A47" s="11" t="s">
        <v>5</v>
      </c>
      <c r="B47" s="39"/>
      <c r="C47" s="39"/>
      <c r="D47" s="39"/>
      <c r="E47" s="43">
        <f t="shared" ref="E47:F47" si="4">E46/E45</f>
        <v>0.2343529411764706</v>
      </c>
      <c r="F47" s="43">
        <f t="shared" si="4"/>
        <v>0.26818950930626057</v>
      </c>
      <c r="G47" s="43">
        <f t="shared" ref="G47:H47" si="5">G46/G45</f>
        <v>0.23136445705442352</v>
      </c>
      <c r="H47" s="43">
        <f t="shared" si="5"/>
        <v>0.24346310284718187</v>
      </c>
      <c r="I47" s="43">
        <f t="shared" ref="I47:J47" si="6">I46/I45</f>
        <v>0.28178090216754542</v>
      </c>
      <c r="J47" s="43">
        <f t="shared" si="6"/>
        <v>0.23865300146412885</v>
      </c>
      <c r="K47" s="43">
        <f t="shared" ref="K47:L47" si="7">K46/K45</f>
        <v>0.29592149647347438</v>
      </c>
      <c r="L47" s="43">
        <f t="shared" si="7"/>
        <v>0.2928821470245041</v>
      </c>
      <c r="M47" s="43">
        <f t="shared" ref="M47" si="8">M46/M45</f>
        <v>0.27637614678899081</v>
      </c>
    </row>
    <row r="48" spans="1:13" ht="18" x14ac:dyDescent="0.35">
      <c r="A48" s="84" t="s">
        <v>8</v>
      </c>
      <c r="B48" s="88"/>
      <c r="C48" s="88"/>
      <c r="D48" s="88"/>
      <c r="E48" s="21">
        <v>225695</v>
      </c>
      <c r="F48" s="21">
        <v>173191</v>
      </c>
      <c r="G48" s="21">
        <v>194111</v>
      </c>
      <c r="H48" s="21">
        <v>205987</v>
      </c>
      <c r="I48" s="21">
        <v>200045</v>
      </c>
      <c r="J48" s="21">
        <v>179113</v>
      </c>
      <c r="K48" s="21">
        <v>214205</v>
      </c>
      <c r="L48" s="21">
        <v>211796</v>
      </c>
      <c r="M48" s="21">
        <v>176960</v>
      </c>
    </row>
    <row r="49" spans="1:13" ht="18" x14ac:dyDescent="0.35">
      <c r="A49" s="73" t="s">
        <v>9</v>
      </c>
      <c r="B49" s="70"/>
      <c r="C49" s="70"/>
      <c r="D49" s="70"/>
      <c r="E49" s="72">
        <v>51335</v>
      </c>
      <c r="F49" s="72">
        <v>45638</v>
      </c>
      <c r="G49" s="72">
        <v>44289</v>
      </c>
      <c r="H49" s="72">
        <v>55660</v>
      </c>
      <c r="I49" s="72">
        <v>47331</v>
      </c>
      <c r="J49" s="72">
        <v>51374</v>
      </c>
      <c r="K49" s="72">
        <v>59172</v>
      </c>
      <c r="L49" s="72">
        <v>62373</v>
      </c>
      <c r="M49" s="72">
        <v>43103</v>
      </c>
    </row>
    <row r="50" spans="1:13" ht="18.600000000000001" thickBot="1" x14ac:dyDescent="0.4">
      <c r="A50" s="86" t="s">
        <v>179</v>
      </c>
      <c r="B50" s="88"/>
      <c r="C50" s="88"/>
      <c r="D50" s="88"/>
      <c r="E50" s="90">
        <v>54347</v>
      </c>
      <c r="F50" s="90">
        <v>39779</v>
      </c>
      <c r="G50" s="90">
        <v>53000</v>
      </c>
      <c r="H50" s="90">
        <v>39366</v>
      </c>
      <c r="I50" s="90">
        <v>46883</v>
      </c>
      <c r="J50" s="90">
        <v>34517</v>
      </c>
      <c r="K50" s="90">
        <v>42908</v>
      </c>
      <c r="L50" s="90">
        <v>42119</v>
      </c>
      <c r="M50" s="90">
        <v>32437</v>
      </c>
    </row>
    <row r="51" spans="1:13" ht="18.600000000000001" thickBot="1" x14ac:dyDescent="0.4">
      <c r="A51" s="74" t="s">
        <v>10</v>
      </c>
      <c r="B51" s="70"/>
      <c r="C51" s="70"/>
      <c r="D51" s="70"/>
      <c r="E51" s="76">
        <v>331377</v>
      </c>
      <c r="F51" s="76">
        <v>258608</v>
      </c>
      <c r="G51" s="76">
        <v>291400</v>
      </c>
      <c r="H51" s="76">
        <v>301013</v>
      </c>
      <c r="I51" s="76">
        <f>SUM(I48:I50)</f>
        <v>294259</v>
      </c>
      <c r="J51" s="76">
        <f>SUM(J48:J50)</f>
        <v>265004</v>
      </c>
      <c r="K51" s="76">
        <f>SUM(K48:K50)</f>
        <v>316285</v>
      </c>
      <c r="L51" s="76">
        <f>SUM(L48:L50)</f>
        <v>316288</v>
      </c>
      <c r="M51" s="76">
        <f>SUM(M48:M50)</f>
        <v>252500</v>
      </c>
    </row>
    <row r="52" spans="1:13" ht="18.600000000000001" thickBot="1" x14ac:dyDescent="0.4">
      <c r="A52" s="67" t="s">
        <v>11</v>
      </c>
      <c r="B52" s="39"/>
      <c r="C52" s="39"/>
      <c r="D52" s="39"/>
      <c r="E52" s="22">
        <v>25973</v>
      </c>
      <c r="F52" s="22">
        <v>32128</v>
      </c>
      <c r="G52" s="22">
        <v>34166</v>
      </c>
      <c r="H52" s="22">
        <v>27944</v>
      </c>
      <c r="I52" s="22">
        <v>22107</v>
      </c>
      <c r="J52" s="22">
        <v>21889</v>
      </c>
      <c r="K52" s="22">
        <v>26991</v>
      </c>
      <c r="L52" s="22">
        <v>25965</v>
      </c>
      <c r="M52" s="22">
        <v>27008</v>
      </c>
    </row>
  </sheetData>
  <mergeCells count="2">
    <mergeCell ref="A5:N5"/>
    <mergeCell ref="A6:N6"/>
  </mergeCells>
  <pageMargins left="0.25" right="0" top="0.5" bottom="0.25" header="0.5" footer="0.5"/>
  <pageSetup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G24" sqref="G24"/>
    </sheetView>
  </sheetViews>
  <sheetFormatPr defaultColWidth="8" defaultRowHeight="25.2" x14ac:dyDescent="0.6"/>
  <cols>
    <col min="1" max="1" width="8.5546875" style="47" customWidth="1"/>
    <col min="2" max="2" width="41.44140625" style="47" customWidth="1"/>
    <col min="3" max="3" width="27" style="47" bestFit="1" customWidth="1"/>
    <col min="4" max="5" width="20.109375" style="47" bestFit="1" customWidth="1"/>
    <col min="6" max="16384" width="8" style="47"/>
  </cols>
  <sheetData>
    <row r="1" spans="1:5" s="57" customFormat="1" ht="27.6" x14ac:dyDescent="0.65">
      <c r="A1" s="55"/>
      <c r="B1" s="192" t="s">
        <v>0</v>
      </c>
      <c r="C1" s="192"/>
      <c r="D1" s="56"/>
      <c r="E1" s="55"/>
    </row>
    <row r="2" spans="1:5" s="57" customFormat="1" ht="27.6" x14ac:dyDescent="0.65">
      <c r="A2" s="55"/>
      <c r="B2" s="192" t="s">
        <v>159</v>
      </c>
      <c r="C2" s="192"/>
      <c r="D2" s="56">
        <v>2025</v>
      </c>
      <c r="E2" s="55"/>
    </row>
    <row r="3" spans="1:5" ht="16.5" customHeight="1" x14ac:dyDescent="0.6"/>
    <row r="4" spans="1:5" x14ac:dyDescent="0.6">
      <c r="A4" s="190" t="s">
        <v>336</v>
      </c>
      <c r="B4" s="190"/>
      <c r="C4" s="190"/>
      <c r="D4" s="190"/>
      <c r="E4" s="190"/>
    </row>
    <row r="5" spans="1:5" x14ac:dyDescent="0.6">
      <c r="A5" s="52"/>
      <c r="B5" s="53" t="s">
        <v>12</v>
      </c>
      <c r="C5" s="54" t="s">
        <v>13</v>
      </c>
      <c r="D5" s="54" t="s">
        <v>20</v>
      </c>
      <c r="E5" s="54" t="s">
        <v>17</v>
      </c>
    </row>
    <row r="6" spans="1:5" x14ac:dyDescent="0.6">
      <c r="A6" s="51">
        <v>1</v>
      </c>
      <c r="B6" s="91" t="s">
        <v>176</v>
      </c>
      <c r="C6" s="91" t="s">
        <v>60</v>
      </c>
      <c r="D6" s="200">
        <v>1547</v>
      </c>
      <c r="E6" s="200">
        <v>2191</v>
      </c>
    </row>
    <row r="7" spans="1:5" x14ac:dyDescent="0.6">
      <c r="A7" s="112">
        <v>2</v>
      </c>
      <c r="B7" s="135" t="s">
        <v>177</v>
      </c>
      <c r="C7" s="135" t="s">
        <v>60</v>
      </c>
      <c r="D7" s="201">
        <v>1491</v>
      </c>
      <c r="E7" s="201">
        <v>2142</v>
      </c>
    </row>
    <row r="8" spans="1:5" x14ac:dyDescent="0.6">
      <c r="A8" s="51">
        <v>3</v>
      </c>
      <c r="B8" s="131" t="s">
        <v>245</v>
      </c>
      <c r="C8" s="131" t="s">
        <v>58</v>
      </c>
      <c r="D8" s="202">
        <v>1077</v>
      </c>
      <c r="E8" s="202">
        <v>1512</v>
      </c>
    </row>
    <row r="9" spans="1:5" x14ac:dyDescent="0.6">
      <c r="A9" s="112">
        <v>4</v>
      </c>
      <c r="B9" s="135" t="s">
        <v>246</v>
      </c>
      <c r="C9" s="135" t="s">
        <v>53</v>
      </c>
      <c r="D9" s="201">
        <v>1281</v>
      </c>
      <c r="E9" s="201">
        <v>1492</v>
      </c>
    </row>
    <row r="10" spans="1:5" x14ac:dyDescent="0.6">
      <c r="A10" s="51">
        <v>5</v>
      </c>
      <c r="B10" s="91" t="s">
        <v>222</v>
      </c>
      <c r="C10" s="91" t="s">
        <v>53</v>
      </c>
      <c r="D10" s="200">
        <v>1219</v>
      </c>
      <c r="E10" s="200">
        <v>1466</v>
      </c>
    </row>
    <row r="11" spans="1:5" x14ac:dyDescent="0.6">
      <c r="A11" s="112">
        <v>6</v>
      </c>
      <c r="B11" s="135" t="s">
        <v>337</v>
      </c>
      <c r="C11" s="135" t="s">
        <v>46</v>
      </c>
      <c r="D11" s="201">
        <v>886</v>
      </c>
      <c r="E11" s="201">
        <v>1421</v>
      </c>
    </row>
    <row r="12" spans="1:5" x14ac:dyDescent="0.6">
      <c r="A12" s="51">
        <v>7</v>
      </c>
      <c r="B12" s="91" t="s">
        <v>338</v>
      </c>
      <c r="C12" s="91" t="s">
        <v>53</v>
      </c>
      <c r="D12" s="200">
        <v>1148</v>
      </c>
      <c r="E12" s="200">
        <v>1359</v>
      </c>
    </row>
    <row r="13" spans="1:5" x14ac:dyDescent="0.6">
      <c r="A13" s="112">
        <v>8</v>
      </c>
      <c r="B13" s="135" t="s">
        <v>339</v>
      </c>
      <c r="C13" s="135" t="s">
        <v>60</v>
      </c>
      <c r="D13" s="201">
        <v>260</v>
      </c>
      <c r="E13" s="201">
        <v>1328</v>
      </c>
    </row>
    <row r="14" spans="1:5" x14ac:dyDescent="0.6">
      <c r="A14" s="51">
        <v>9</v>
      </c>
      <c r="B14" s="91" t="s">
        <v>340</v>
      </c>
      <c r="C14" s="91" t="s">
        <v>53</v>
      </c>
      <c r="D14" s="200">
        <v>1111</v>
      </c>
      <c r="E14" s="200">
        <v>1300</v>
      </c>
    </row>
    <row r="15" spans="1:5" x14ac:dyDescent="0.6">
      <c r="A15" s="112">
        <v>10</v>
      </c>
      <c r="B15" s="199" t="s">
        <v>341</v>
      </c>
      <c r="C15" s="199" t="s">
        <v>147</v>
      </c>
      <c r="D15" s="203">
        <v>906</v>
      </c>
      <c r="E15" s="203">
        <v>1286</v>
      </c>
    </row>
    <row r="17" spans="1:5" ht="25.8" thickBot="1" x14ac:dyDescent="0.65">
      <c r="A17" s="191" t="s">
        <v>342</v>
      </c>
      <c r="B17" s="191"/>
      <c r="C17" s="191"/>
      <c r="D17" s="191"/>
      <c r="E17" s="191"/>
    </row>
    <row r="18" spans="1:5" x14ac:dyDescent="0.6">
      <c r="A18" s="48"/>
      <c r="B18" s="49" t="s">
        <v>12</v>
      </c>
      <c r="C18" s="50" t="s">
        <v>13</v>
      </c>
      <c r="D18" s="50" t="s">
        <v>20</v>
      </c>
      <c r="E18" s="50" t="s">
        <v>17</v>
      </c>
    </row>
    <row r="19" spans="1:5" x14ac:dyDescent="0.6">
      <c r="A19" s="167">
        <v>1</v>
      </c>
      <c r="B19" s="133" t="s">
        <v>178</v>
      </c>
      <c r="C19" s="133" t="s">
        <v>147</v>
      </c>
      <c r="D19" s="204">
        <v>678</v>
      </c>
      <c r="E19" s="204">
        <v>1050</v>
      </c>
    </row>
    <row r="20" spans="1:5" x14ac:dyDescent="0.6">
      <c r="A20" s="137">
        <v>2</v>
      </c>
      <c r="B20" s="91" t="s">
        <v>344</v>
      </c>
      <c r="C20" s="91" t="s">
        <v>239</v>
      </c>
      <c r="D20" s="198">
        <v>20</v>
      </c>
      <c r="E20" s="198">
        <v>500</v>
      </c>
    </row>
    <row r="21" spans="1:5" x14ac:dyDescent="0.6">
      <c r="A21" s="167">
        <v>3</v>
      </c>
      <c r="B21" s="132" t="s">
        <v>244</v>
      </c>
      <c r="C21" s="132" t="s">
        <v>49</v>
      </c>
      <c r="D21" s="205">
        <v>188</v>
      </c>
      <c r="E21" s="205">
        <v>421</v>
      </c>
    </row>
    <row r="22" spans="1:5" x14ac:dyDescent="0.6">
      <c r="A22" s="137">
        <v>4</v>
      </c>
      <c r="B22" s="91" t="s">
        <v>345</v>
      </c>
      <c r="C22" s="91" t="s">
        <v>251</v>
      </c>
      <c r="D22" s="198">
        <v>265</v>
      </c>
      <c r="E22" s="198">
        <v>385</v>
      </c>
    </row>
    <row r="23" spans="1:5" x14ac:dyDescent="0.6">
      <c r="A23" s="167">
        <v>5</v>
      </c>
      <c r="B23" s="132" t="s">
        <v>343</v>
      </c>
      <c r="C23" s="132" t="s">
        <v>52</v>
      </c>
      <c r="D23" s="205">
        <v>121</v>
      </c>
      <c r="E23" s="205">
        <v>332</v>
      </c>
    </row>
    <row r="24" spans="1:5" x14ac:dyDescent="0.6">
      <c r="A24" s="137">
        <v>6</v>
      </c>
      <c r="B24" s="91" t="s">
        <v>250</v>
      </c>
      <c r="C24" s="91" t="s">
        <v>60</v>
      </c>
      <c r="D24" s="198">
        <v>126</v>
      </c>
      <c r="E24" s="198">
        <v>294</v>
      </c>
    </row>
    <row r="25" spans="1:5" x14ac:dyDescent="0.6">
      <c r="A25" s="167">
        <v>7</v>
      </c>
      <c r="B25" s="132" t="s">
        <v>346</v>
      </c>
      <c r="C25" s="132" t="s">
        <v>220</v>
      </c>
      <c r="D25" s="205">
        <v>58</v>
      </c>
      <c r="E25" s="205">
        <v>285</v>
      </c>
    </row>
    <row r="26" spans="1:5" x14ac:dyDescent="0.6">
      <c r="A26" s="137">
        <v>8</v>
      </c>
      <c r="B26" s="91" t="s">
        <v>347</v>
      </c>
      <c r="C26" s="91" t="s">
        <v>46</v>
      </c>
      <c r="D26" s="198">
        <v>266</v>
      </c>
      <c r="E26" s="198">
        <v>266</v>
      </c>
    </row>
    <row r="27" spans="1:5" x14ac:dyDescent="0.6">
      <c r="A27" s="167">
        <v>9</v>
      </c>
      <c r="B27" s="132" t="s">
        <v>348</v>
      </c>
      <c r="C27" s="132" t="s">
        <v>43</v>
      </c>
      <c r="D27" s="205">
        <v>23</v>
      </c>
      <c r="E27" s="205">
        <v>251</v>
      </c>
    </row>
    <row r="28" spans="1:5" x14ac:dyDescent="0.6">
      <c r="A28" s="137">
        <v>10</v>
      </c>
      <c r="B28" s="91" t="s">
        <v>349</v>
      </c>
      <c r="C28" s="91" t="s">
        <v>46</v>
      </c>
      <c r="D28" s="198">
        <v>144</v>
      </c>
      <c r="E28" s="198">
        <v>242</v>
      </c>
    </row>
  </sheetData>
  <mergeCells count="4">
    <mergeCell ref="A4:E4"/>
    <mergeCell ref="A17:E17"/>
    <mergeCell ref="B2:C2"/>
    <mergeCell ref="B1:C1"/>
  </mergeCells>
  <pageMargins left="0.5" right="0.5" top="0.42" bottom="0.32" header="0.5" footer="0.5"/>
  <pageSetup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8" sqref="B8"/>
    </sheetView>
  </sheetViews>
  <sheetFormatPr defaultColWidth="8" defaultRowHeight="25.2" x14ac:dyDescent="0.6"/>
  <cols>
    <col min="1" max="1" width="8.5546875" style="47" customWidth="1"/>
    <col min="2" max="2" width="51.109375" style="47" customWidth="1"/>
    <col min="3" max="3" width="27" style="47" bestFit="1" customWidth="1"/>
    <col min="4" max="4" width="13.88671875" style="47" bestFit="1" customWidth="1"/>
    <col min="5" max="5" width="18.33203125" style="47" bestFit="1" customWidth="1"/>
    <col min="6" max="6" width="14.109375" style="47" bestFit="1" customWidth="1"/>
    <col min="7" max="7" width="15.109375" style="47" bestFit="1" customWidth="1"/>
    <col min="8" max="193" width="8" style="47"/>
    <col min="194" max="194" width="8.5546875" style="47" customWidth="1"/>
    <col min="195" max="195" width="29.5546875" style="47" customWidth="1"/>
    <col min="196" max="196" width="21.109375" style="47" customWidth="1"/>
    <col min="197" max="197" width="13.44140625" style="47" bestFit="1" customWidth="1"/>
    <col min="198" max="198" width="12.88671875" style="47" customWidth="1"/>
    <col min="199" max="199" width="9.109375" style="47" customWidth="1"/>
    <col min="200" max="200" width="10.33203125" style="47" customWidth="1"/>
    <col min="201" max="201" width="9.44140625" style="47" customWidth="1"/>
    <col min="202" max="449" width="8" style="47"/>
    <col min="450" max="450" width="8.5546875" style="47" customWidth="1"/>
    <col min="451" max="451" width="29.5546875" style="47" customWidth="1"/>
    <col min="452" max="452" width="21.109375" style="47" customWidth="1"/>
    <col min="453" max="453" width="13.44140625" style="47" bestFit="1" customWidth="1"/>
    <col min="454" max="454" width="12.88671875" style="47" customWidth="1"/>
    <col min="455" max="455" width="9.109375" style="47" customWidth="1"/>
    <col min="456" max="456" width="10.33203125" style="47" customWidth="1"/>
    <col min="457" max="457" width="9.44140625" style="47" customWidth="1"/>
    <col min="458" max="705" width="8" style="47"/>
    <col min="706" max="706" width="8.5546875" style="47" customWidth="1"/>
    <col min="707" max="707" width="29.5546875" style="47" customWidth="1"/>
    <col min="708" max="708" width="21.109375" style="47" customWidth="1"/>
    <col min="709" max="709" width="13.44140625" style="47" bestFit="1" customWidth="1"/>
    <col min="710" max="710" width="12.88671875" style="47" customWidth="1"/>
    <col min="711" max="711" width="9.109375" style="47" customWidth="1"/>
    <col min="712" max="712" width="10.33203125" style="47" customWidth="1"/>
    <col min="713" max="713" width="9.44140625" style="47" customWidth="1"/>
    <col min="714" max="961" width="8" style="47"/>
    <col min="962" max="962" width="8.5546875" style="47" customWidth="1"/>
    <col min="963" max="963" width="29.5546875" style="47" customWidth="1"/>
    <col min="964" max="964" width="21.109375" style="47" customWidth="1"/>
    <col min="965" max="965" width="13.44140625" style="47" bestFit="1" customWidth="1"/>
    <col min="966" max="966" width="12.88671875" style="47" customWidth="1"/>
    <col min="967" max="967" width="9.109375" style="47" customWidth="1"/>
    <col min="968" max="968" width="10.33203125" style="47" customWidth="1"/>
    <col min="969" max="969" width="9.44140625" style="47" customWidth="1"/>
    <col min="970" max="1217" width="8" style="47"/>
    <col min="1218" max="1218" width="8.5546875" style="47" customWidth="1"/>
    <col min="1219" max="1219" width="29.5546875" style="47" customWidth="1"/>
    <col min="1220" max="1220" width="21.109375" style="47" customWidth="1"/>
    <col min="1221" max="1221" width="13.44140625" style="47" bestFit="1" customWidth="1"/>
    <col min="1222" max="1222" width="12.88671875" style="47" customWidth="1"/>
    <col min="1223" max="1223" width="9.109375" style="47" customWidth="1"/>
    <col min="1224" max="1224" width="10.33203125" style="47" customWidth="1"/>
    <col min="1225" max="1225" width="9.44140625" style="47" customWidth="1"/>
    <col min="1226" max="1473" width="8" style="47"/>
    <col min="1474" max="1474" width="8.5546875" style="47" customWidth="1"/>
    <col min="1475" max="1475" width="29.5546875" style="47" customWidth="1"/>
    <col min="1476" max="1476" width="21.109375" style="47" customWidth="1"/>
    <col min="1477" max="1477" width="13.44140625" style="47" bestFit="1" customWidth="1"/>
    <col min="1478" max="1478" width="12.88671875" style="47" customWidth="1"/>
    <col min="1479" max="1479" width="9.109375" style="47" customWidth="1"/>
    <col min="1480" max="1480" width="10.33203125" style="47" customWidth="1"/>
    <col min="1481" max="1481" width="9.44140625" style="47" customWidth="1"/>
    <col min="1482" max="1729" width="8" style="47"/>
    <col min="1730" max="1730" width="8.5546875" style="47" customWidth="1"/>
    <col min="1731" max="1731" width="29.5546875" style="47" customWidth="1"/>
    <col min="1732" max="1732" width="21.109375" style="47" customWidth="1"/>
    <col min="1733" max="1733" width="13.44140625" style="47" bestFit="1" customWidth="1"/>
    <col min="1734" max="1734" width="12.88671875" style="47" customWidth="1"/>
    <col min="1735" max="1735" width="9.109375" style="47" customWidth="1"/>
    <col min="1736" max="1736" width="10.33203125" style="47" customWidth="1"/>
    <col min="1737" max="1737" width="9.44140625" style="47" customWidth="1"/>
    <col min="1738" max="1985" width="8" style="47"/>
    <col min="1986" max="1986" width="8.5546875" style="47" customWidth="1"/>
    <col min="1987" max="1987" width="29.5546875" style="47" customWidth="1"/>
    <col min="1988" max="1988" width="21.109375" style="47" customWidth="1"/>
    <col min="1989" max="1989" width="13.44140625" style="47" bestFit="1" customWidth="1"/>
    <col min="1990" max="1990" width="12.88671875" style="47" customWidth="1"/>
    <col min="1991" max="1991" width="9.109375" style="47" customWidth="1"/>
    <col min="1992" max="1992" width="10.33203125" style="47" customWidth="1"/>
    <col min="1993" max="1993" width="9.44140625" style="47" customWidth="1"/>
    <col min="1994" max="2241" width="8" style="47"/>
    <col min="2242" max="2242" width="8.5546875" style="47" customWidth="1"/>
    <col min="2243" max="2243" width="29.5546875" style="47" customWidth="1"/>
    <col min="2244" max="2244" width="21.109375" style="47" customWidth="1"/>
    <col min="2245" max="2245" width="13.44140625" style="47" bestFit="1" customWidth="1"/>
    <col min="2246" max="2246" width="12.88671875" style="47" customWidth="1"/>
    <col min="2247" max="2247" width="9.109375" style="47" customWidth="1"/>
    <col min="2248" max="2248" width="10.33203125" style="47" customWidth="1"/>
    <col min="2249" max="2249" width="9.44140625" style="47" customWidth="1"/>
    <col min="2250" max="2497" width="8" style="47"/>
    <col min="2498" max="2498" width="8.5546875" style="47" customWidth="1"/>
    <col min="2499" max="2499" width="29.5546875" style="47" customWidth="1"/>
    <col min="2500" max="2500" width="21.109375" style="47" customWidth="1"/>
    <col min="2501" max="2501" width="13.44140625" style="47" bestFit="1" customWidth="1"/>
    <col min="2502" max="2502" width="12.88671875" style="47" customWidth="1"/>
    <col min="2503" max="2503" width="9.109375" style="47" customWidth="1"/>
    <col min="2504" max="2504" width="10.33203125" style="47" customWidth="1"/>
    <col min="2505" max="2505" width="9.44140625" style="47" customWidth="1"/>
    <col min="2506" max="2753" width="8" style="47"/>
    <col min="2754" max="2754" width="8.5546875" style="47" customWidth="1"/>
    <col min="2755" max="2755" width="29.5546875" style="47" customWidth="1"/>
    <col min="2756" max="2756" width="21.109375" style="47" customWidth="1"/>
    <col min="2757" max="2757" width="13.44140625" style="47" bestFit="1" customWidth="1"/>
    <col min="2758" max="2758" width="12.88671875" style="47" customWidth="1"/>
    <col min="2759" max="2759" width="9.109375" style="47" customWidth="1"/>
    <col min="2760" max="2760" width="10.33203125" style="47" customWidth="1"/>
    <col min="2761" max="2761" width="9.44140625" style="47" customWidth="1"/>
    <col min="2762" max="3009" width="8" style="47"/>
    <col min="3010" max="3010" width="8.5546875" style="47" customWidth="1"/>
    <col min="3011" max="3011" width="29.5546875" style="47" customWidth="1"/>
    <col min="3012" max="3012" width="21.109375" style="47" customWidth="1"/>
    <col min="3013" max="3013" width="13.44140625" style="47" bestFit="1" customWidth="1"/>
    <col min="3014" max="3014" width="12.88671875" style="47" customWidth="1"/>
    <col min="3015" max="3015" width="9.109375" style="47" customWidth="1"/>
    <col min="3016" max="3016" width="10.33203125" style="47" customWidth="1"/>
    <col min="3017" max="3017" width="9.44140625" style="47" customWidth="1"/>
    <col min="3018" max="3265" width="8" style="47"/>
    <col min="3266" max="3266" width="8.5546875" style="47" customWidth="1"/>
    <col min="3267" max="3267" width="29.5546875" style="47" customWidth="1"/>
    <col min="3268" max="3268" width="21.109375" style="47" customWidth="1"/>
    <col min="3269" max="3269" width="13.44140625" style="47" bestFit="1" customWidth="1"/>
    <col min="3270" max="3270" width="12.88671875" style="47" customWidth="1"/>
    <col min="3271" max="3271" width="9.109375" style="47" customWidth="1"/>
    <col min="3272" max="3272" width="10.33203125" style="47" customWidth="1"/>
    <col min="3273" max="3273" width="9.44140625" style="47" customWidth="1"/>
    <col min="3274" max="3521" width="8" style="47"/>
    <col min="3522" max="3522" width="8.5546875" style="47" customWidth="1"/>
    <col min="3523" max="3523" width="29.5546875" style="47" customWidth="1"/>
    <col min="3524" max="3524" width="21.109375" style="47" customWidth="1"/>
    <col min="3525" max="3525" width="13.44140625" style="47" bestFit="1" customWidth="1"/>
    <col min="3526" max="3526" width="12.88671875" style="47" customWidth="1"/>
    <col min="3527" max="3527" width="9.109375" style="47" customWidth="1"/>
    <col min="3528" max="3528" width="10.33203125" style="47" customWidth="1"/>
    <col min="3529" max="3529" width="9.44140625" style="47" customWidth="1"/>
    <col min="3530" max="3777" width="8" style="47"/>
    <col min="3778" max="3778" width="8.5546875" style="47" customWidth="1"/>
    <col min="3779" max="3779" width="29.5546875" style="47" customWidth="1"/>
    <col min="3780" max="3780" width="21.109375" style="47" customWidth="1"/>
    <col min="3781" max="3781" width="13.44140625" style="47" bestFit="1" customWidth="1"/>
    <col min="3782" max="3782" width="12.88671875" style="47" customWidth="1"/>
    <col min="3783" max="3783" width="9.109375" style="47" customWidth="1"/>
    <col min="3784" max="3784" width="10.33203125" style="47" customWidth="1"/>
    <col min="3785" max="3785" width="9.44140625" style="47" customWidth="1"/>
    <col min="3786" max="4033" width="8" style="47"/>
    <col min="4034" max="4034" width="8.5546875" style="47" customWidth="1"/>
    <col min="4035" max="4035" width="29.5546875" style="47" customWidth="1"/>
    <col min="4036" max="4036" width="21.109375" style="47" customWidth="1"/>
    <col min="4037" max="4037" width="13.44140625" style="47" bestFit="1" customWidth="1"/>
    <col min="4038" max="4038" width="12.88671875" style="47" customWidth="1"/>
    <col min="4039" max="4039" width="9.109375" style="47" customWidth="1"/>
    <col min="4040" max="4040" width="10.33203125" style="47" customWidth="1"/>
    <col min="4041" max="4041" width="9.44140625" style="47" customWidth="1"/>
    <col min="4042" max="4289" width="8" style="47"/>
    <col min="4290" max="4290" width="8.5546875" style="47" customWidth="1"/>
    <col min="4291" max="4291" width="29.5546875" style="47" customWidth="1"/>
    <col min="4292" max="4292" width="21.109375" style="47" customWidth="1"/>
    <col min="4293" max="4293" width="13.44140625" style="47" bestFit="1" customWidth="1"/>
    <col min="4294" max="4294" width="12.88671875" style="47" customWidth="1"/>
    <col min="4295" max="4295" width="9.109375" style="47" customWidth="1"/>
    <col min="4296" max="4296" width="10.33203125" style="47" customWidth="1"/>
    <col min="4297" max="4297" width="9.44140625" style="47" customWidth="1"/>
    <col min="4298" max="4545" width="8" style="47"/>
    <col min="4546" max="4546" width="8.5546875" style="47" customWidth="1"/>
    <col min="4547" max="4547" width="29.5546875" style="47" customWidth="1"/>
    <col min="4548" max="4548" width="21.109375" style="47" customWidth="1"/>
    <col min="4549" max="4549" width="13.44140625" style="47" bestFit="1" customWidth="1"/>
    <col min="4550" max="4550" width="12.88671875" style="47" customWidth="1"/>
    <col min="4551" max="4551" width="9.109375" style="47" customWidth="1"/>
    <col min="4552" max="4552" width="10.33203125" style="47" customWidth="1"/>
    <col min="4553" max="4553" width="9.44140625" style="47" customWidth="1"/>
    <col min="4554" max="4801" width="8" style="47"/>
    <col min="4802" max="4802" width="8.5546875" style="47" customWidth="1"/>
    <col min="4803" max="4803" width="29.5546875" style="47" customWidth="1"/>
    <col min="4804" max="4804" width="21.109375" style="47" customWidth="1"/>
    <col min="4805" max="4805" width="13.44140625" style="47" bestFit="1" customWidth="1"/>
    <col min="4806" max="4806" width="12.88671875" style="47" customWidth="1"/>
    <col min="4807" max="4807" width="9.109375" style="47" customWidth="1"/>
    <col min="4808" max="4808" width="10.33203125" style="47" customWidth="1"/>
    <col min="4809" max="4809" width="9.44140625" style="47" customWidth="1"/>
    <col min="4810" max="5057" width="8" style="47"/>
    <col min="5058" max="5058" width="8.5546875" style="47" customWidth="1"/>
    <col min="5059" max="5059" width="29.5546875" style="47" customWidth="1"/>
    <col min="5060" max="5060" width="21.109375" style="47" customWidth="1"/>
    <col min="5061" max="5061" width="13.44140625" style="47" bestFit="1" customWidth="1"/>
    <col min="5062" max="5062" width="12.88671875" style="47" customWidth="1"/>
    <col min="5063" max="5063" width="9.109375" style="47" customWidth="1"/>
    <col min="5064" max="5064" width="10.33203125" style="47" customWidth="1"/>
    <col min="5065" max="5065" width="9.44140625" style="47" customWidth="1"/>
    <col min="5066" max="5313" width="8" style="47"/>
    <col min="5314" max="5314" width="8.5546875" style="47" customWidth="1"/>
    <col min="5315" max="5315" width="29.5546875" style="47" customWidth="1"/>
    <col min="5316" max="5316" width="21.109375" style="47" customWidth="1"/>
    <col min="5317" max="5317" width="13.44140625" style="47" bestFit="1" customWidth="1"/>
    <col min="5318" max="5318" width="12.88671875" style="47" customWidth="1"/>
    <col min="5319" max="5319" width="9.109375" style="47" customWidth="1"/>
    <col min="5320" max="5320" width="10.33203125" style="47" customWidth="1"/>
    <col min="5321" max="5321" width="9.44140625" style="47" customWidth="1"/>
    <col min="5322" max="5569" width="8" style="47"/>
    <col min="5570" max="5570" width="8.5546875" style="47" customWidth="1"/>
    <col min="5571" max="5571" width="29.5546875" style="47" customWidth="1"/>
    <col min="5572" max="5572" width="21.109375" style="47" customWidth="1"/>
    <col min="5573" max="5573" width="13.44140625" style="47" bestFit="1" customWidth="1"/>
    <col min="5574" max="5574" width="12.88671875" style="47" customWidth="1"/>
    <col min="5575" max="5575" width="9.109375" style="47" customWidth="1"/>
    <col min="5576" max="5576" width="10.33203125" style="47" customWidth="1"/>
    <col min="5577" max="5577" width="9.44140625" style="47" customWidth="1"/>
    <col min="5578" max="5825" width="8" style="47"/>
    <col min="5826" max="5826" width="8.5546875" style="47" customWidth="1"/>
    <col min="5827" max="5827" width="29.5546875" style="47" customWidth="1"/>
    <col min="5828" max="5828" width="21.109375" style="47" customWidth="1"/>
    <col min="5829" max="5829" width="13.44140625" style="47" bestFit="1" customWidth="1"/>
    <col min="5830" max="5830" width="12.88671875" style="47" customWidth="1"/>
    <col min="5831" max="5831" width="9.109375" style="47" customWidth="1"/>
    <col min="5832" max="5832" width="10.33203125" style="47" customWidth="1"/>
    <col min="5833" max="5833" width="9.44140625" style="47" customWidth="1"/>
    <col min="5834" max="6081" width="8" style="47"/>
    <col min="6082" max="6082" width="8.5546875" style="47" customWidth="1"/>
    <col min="6083" max="6083" width="29.5546875" style="47" customWidth="1"/>
    <col min="6084" max="6084" width="21.109375" style="47" customWidth="1"/>
    <col min="6085" max="6085" width="13.44140625" style="47" bestFit="1" customWidth="1"/>
    <col min="6086" max="6086" width="12.88671875" style="47" customWidth="1"/>
    <col min="6087" max="6087" width="9.109375" style="47" customWidth="1"/>
    <col min="6088" max="6088" width="10.33203125" style="47" customWidth="1"/>
    <col min="6089" max="6089" width="9.44140625" style="47" customWidth="1"/>
    <col min="6090" max="6337" width="8" style="47"/>
    <col min="6338" max="6338" width="8.5546875" style="47" customWidth="1"/>
    <col min="6339" max="6339" width="29.5546875" style="47" customWidth="1"/>
    <col min="6340" max="6340" width="21.109375" style="47" customWidth="1"/>
    <col min="6341" max="6341" width="13.44140625" style="47" bestFit="1" customWidth="1"/>
    <col min="6342" max="6342" width="12.88671875" style="47" customWidth="1"/>
    <col min="6343" max="6343" width="9.109375" style="47" customWidth="1"/>
    <col min="6344" max="6344" width="10.33203125" style="47" customWidth="1"/>
    <col min="6345" max="6345" width="9.44140625" style="47" customWidth="1"/>
    <col min="6346" max="6593" width="8" style="47"/>
    <col min="6594" max="6594" width="8.5546875" style="47" customWidth="1"/>
    <col min="6595" max="6595" width="29.5546875" style="47" customWidth="1"/>
    <col min="6596" max="6596" width="21.109375" style="47" customWidth="1"/>
    <col min="6597" max="6597" width="13.44140625" style="47" bestFit="1" customWidth="1"/>
    <col min="6598" max="6598" width="12.88671875" style="47" customWidth="1"/>
    <col min="6599" max="6599" width="9.109375" style="47" customWidth="1"/>
    <col min="6600" max="6600" width="10.33203125" style="47" customWidth="1"/>
    <col min="6601" max="6601" width="9.44140625" style="47" customWidth="1"/>
    <col min="6602" max="6849" width="8" style="47"/>
    <col min="6850" max="6850" width="8.5546875" style="47" customWidth="1"/>
    <col min="6851" max="6851" width="29.5546875" style="47" customWidth="1"/>
    <col min="6852" max="6852" width="21.109375" style="47" customWidth="1"/>
    <col min="6853" max="6853" width="13.44140625" style="47" bestFit="1" customWidth="1"/>
    <col min="6854" max="6854" width="12.88671875" style="47" customWidth="1"/>
    <col min="6855" max="6855" width="9.109375" style="47" customWidth="1"/>
    <col min="6856" max="6856" width="10.33203125" style="47" customWidth="1"/>
    <col min="6857" max="6857" width="9.44140625" style="47" customWidth="1"/>
    <col min="6858" max="7105" width="8" style="47"/>
    <col min="7106" max="7106" width="8.5546875" style="47" customWidth="1"/>
    <col min="7107" max="7107" width="29.5546875" style="47" customWidth="1"/>
    <col min="7108" max="7108" width="21.109375" style="47" customWidth="1"/>
    <col min="7109" max="7109" width="13.44140625" style="47" bestFit="1" customWidth="1"/>
    <col min="7110" max="7110" width="12.88671875" style="47" customWidth="1"/>
    <col min="7111" max="7111" width="9.109375" style="47" customWidth="1"/>
    <col min="7112" max="7112" width="10.33203125" style="47" customWidth="1"/>
    <col min="7113" max="7113" width="9.44140625" style="47" customWidth="1"/>
    <col min="7114" max="7361" width="8" style="47"/>
    <col min="7362" max="7362" width="8.5546875" style="47" customWidth="1"/>
    <col min="7363" max="7363" width="29.5546875" style="47" customWidth="1"/>
    <col min="7364" max="7364" width="21.109375" style="47" customWidth="1"/>
    <col min="7365" max="7365" width="13.44140625" style="47" bestFit="1" customWidth="1"/>
    <col min="7366" max="7366" width="12.88671875" style="47" customWidth="1"/>
    <col min="7367" max="7367" width="9.109375" style="47" customWidth="1"/>
    <col min="7368" max="7368" width="10.33203125" style="47" customWidth="1"/>
    <col min="7369" max="7369" width="9.44140625" style="47" customWidth="1"/>
    <col min="7370" max="7617" width="8" style="47"/>
    <col min="7618" max="7618" width="8.5546875" style="47" customWidth="1"/>
    <col min="7619" max="7619" width="29.5546875" style="47" customWidth="1"/>
    <col min="7620" max="7620" width="21.109375" style="47" customWidth="1"/>
    <col min="7621" max="7621" width="13.44140625" style="47" bestFit="1" customWidth="1"/>
    <col min="7622" max="7622" width="12.88671875" style="47" customWidth="1"/>
    <col min="7623" max="7623" width="9.109375" style="47" customWidth="1"/>
    <col min="7624" max="7624" width="10.33203125" style="47" customWidth="1"/>
    <col min="7625" max="7625" width="9.44140625" style="47" customWidth="1"/>
    <col min="7626" max="7873" width="8" style="47"/>
    <col min="7874" max="7874" width="8.5546875" style="47" customWidth="1"/>
    <col min="7875" max="7875" width="29.5546875" style="47" customWidth="1"/>
    <col min="7876" max="7876" width="21.109375" style="47" customWidth="1"/>
    <col min="7877" max="7877" width="13.44140625" style="47" bestFit="1" customWidth="1"/>
    <col min="7878" max="7878" width="12.88671875" style="47" customWidth="1"/>
    <col min="7879" max="7879" width="9.109375" style="47" customWidth="1"/>
    <col min="7880" max="7880" width="10.33203125" style="47" customWidth="1"/>
    <col min="7881" max="7881" width="9.44140625" style="47" customWidth="1"/>
    <col min="7882" max="8129" width="8" style="47"/>
    <col min="8130" max="8130" width="8.5546875" style="47" customWidth="1"/>
    <col min="8131" max="8131" width="29.5546875" style="47" customWidth="1"/>
    <col min="8132" max="8132" width="21.109375" style="47" customWidth="1"/>
    <col min="8133" max="8133" width="13.44140625" style="47" bestFit="1" customWidth="1"/>
    <col min="8134" max="8134" width="12.88671875" style="47" customWidth="1"/>
    <col min="8135" max="8135" width="9.109375" style="47" customWidth="1"/>
    <col min="8136" max="8136" width="10.33203125" style="47" customWidth="1"/>
    <col min="8137" max="8137" width="9.44140625" style="47" customWidth="1"/>
    <col min="8138" max="8385" width="8" style="47"/>
    <col min="8386" max="8386" width="8.5546875" style="47" customWidth="1"/>
    <col min="8387" max="8387" width="29.5546875" style="47" customWidth="1"/>
    <col min="8388" max="8388" width="21.109375" style="47" customWidth="1"/>
    <col min="8389" max="8389" width="13.44140625" style="47" bestFit="1" customWidth="1"/>
    <col min="8390" max="8390" width="12.88671875" style="47" customWidth="1"/>
    <col min="8391" max="8391" width="9.109375" style="47" customWidth="1"/>
    <col min="8392" max="8392" width="10.33203125" style="47" customWidth="1"/>
    <col min="8393" max="8393" width="9.44140625" style="47" customWidth="1"/>
    <col min="8394" max="8641" width="8" style="47"/>
    <col min="8642" max="8642" width="8.5546875" style="47" customWidth="1"/>
    <col min="8643" max="8643" width="29.5546875" style="47" customWidth="1"/>
    <col min="8644" max="8644" width="21.109375" style="47" customWidth="1"/>
    <col min="8645" max="8645" width="13.44140625" style="47" bestFit="1" customWidth="1"/>
    <col min="8646" max="8646" width="12.88671875" style="47" customWidth="1"/>
    <col min="8647" max="8647" width="9.109375" style="47" customWidth="1"/>
    <col min="8648" max="8648" width="10.33203125" style="47" customWidth="1"/>
    <col min="8649" max="8649" width="9.44140625" style="47" customWidth="1"/>
    <col min="8650" max="8897" width="8" style="47"/>
    <col min="8898" max="8898" width="8.5546875" style="47" customWidth="1"/>
    <col min="8899" max="8899" width="29.5546875" style="47" customWidth="1"/>
    <col min="8900" max="8900" width="21.109375" style="47" customWidth="1"/>
    <col min="8901" max="8901" width="13.44140625" style="47" bestFit="1" customWidth="1"/>
    <col min="8902" max="8902" width="12.88671875" style="47" customWidth="1"/>
    <col min="8903" max="8903" width="9.109375" style="47" customWidth="1"/>
    <col min="8904" max="8904" width="10.33203125" style="47" customWidth="1"/>
    <col min="8905" max="8905" width="9.44140625" style="47" customWidth="1"/>
    <col min="8906" max="9153" width="8" style="47"/>
    <col min="9154" max="9154" width="8.5546875" style="47" customWidth="1"/>
    <col min="9155" max="9155" width="29.5546875" style="47" customWidth="1"/>
    <col min="9156" max="9156" width="21.109375" style="47" customWidth="1"/>
    <col min="9157" max="9157" width="13.44140625" style="47" bestFit="1" customWidth="1"/>
    <col min="9158" max="9158" width="12.88671875" style="47" customWidth="1"/>
    <col min="9159" max="9159" width="9.109375" style="47" customWidth="1"/>
    <col min="9160" max="9160" width="10.33203125" style="47" customWidth="1"/>
    <col min="9161" max="9161" width="9.44140625" style="47" customWidth="1"/>
    <col min="9162" max="9409" width="8" style="47"/>
    <col min="9410" max="9410" width="8.5546875" style="47" customWidth="1"/>
    <col min="9411" max="9411" width="29.5546875" style="47" customWidth="1"/>
    <col min="9412" max="9412" width="21.109375" style="47" customWidth="1"/>
    <col min="9413" max="9413" width="13.44140625" style="47" bestFit="1" customWidth="1"/>
    <col min="9414" max="9414" width="12.88671875" style="47" customWidth="1"/>
    <col min="9415" max="9415" width="9.109375" style="47" customWidth="1"/>
    <col min="9416" max="9416" width="10.33203125" style="47" customWidth="1"/>
    <col min="9417" max="9417" width="9.44140625" style="47" customWidth="1"/>
    <col min="9418" max="9665" width="8" style="47"/>
    <col min="9666" max="9666" width="8.5546875" style="47" customWidth="1"/>
    <col min="9667" max="9667" width="29.5546875" style="47" customWidth="1"/>
    <col min="9668" max="9668" width="21.109375" style="47" customWidth="1"/>
    <col min="9669" max="9669" width="13.44140625" style="47" bestFit="1" customWidth="1"/>
    <col min="9670" max="9670" width="12.88671875" style="47" customWidth="1"/>
    <col min="9671" max="9671" width="9.109375" style="47" customWidth="1"/>
    <col min="9672" max="9672" width="10.33203125" style="47" customWidth="1"/>
    <col min="9673" max="9673" width="9.44140625" style="47" customWidth="1"/>
    <col min="9674" max="9921" width="8" style="47"/>
    <col min="9922" max="9922" width="8.5546875" style="47" customWidth="1"/>
    <col min="9923" max="9923" width="29.5546875" style="47" customWidth="1"/>
    <col min="9924" max="9924" width="21.109375" style="47" customWidth="1"/>
    <col min="9925" max="9925" width="13.44140625" style="47" bestFit="1" customWidth="1"/>
    <col min="9926" max="9926" width="12.88671875" style="47" customWidth="1"/>
    <col min="9927" max="9927" width="9.109375" style="47" customWidth="1"/>
    <col min="9928" max="9928" width="10.33203125" style="47" customWidth="1"/>
    <col min="9929" max="9929" width="9.44140625" style="47" customWidth="1"/>
    <col min="9930" max="10177" width="8" style="47"/>
    <col min="10178" max="10178" width="8.5546875" style="47" customWidth="1"/>
    <col min="10179" max="10179" width="29.5546875" style="47" customWidth="1"/>
    <col min="10180" max="10180" width="21.109375" style="47" customWidth="1"/>
    <col min="10181" max="10181" width="13.44140625" style="47" bestFit="1" customWidth="1"/>
    <col min="10182" max="10182" width="12.88671875" style="47" customWidth="1"/>
    <col min="10183" max="10183" width="9.109375" style="47" customWidth="1"/>
    <col min="10184" max="10184" width="10.33203125" style="47" customWidth="1"/>
    <col min="10185" max="10185" width="9.44140625" style="47" customWidth="1"/>
    <col min="10186" max="10433" width="8" style="47"/>
    <col min="10434" max="10434" width="8.5546875" style="47" customWidth="1"/>
    <col min="10435" max="10435" width="29.5546875" style="47" customWidth="1"/>
    <col min="10436" max="10436" width="21.109375" style="47" customWidth="1"/>
    <col min="10437" max="10437" width="13.44140625" style="47" bestFit="1" customWidth="1"/>
    <col min="10438" max="10438" width="12.88671875" style="47" customWidth="1"/>
    <col min="10439" max="10439" width="9.109375" style="47" customWidth="1"/>
    <col min="10440" max="10440" width="10.33203125" style="47" customWidth="1"/>
    <col min="10441" max="10441" width="9.44140625" style="47" customWidth="1"/>
    <col min="10442" max="10689" width="8" style="47"/>
    <col min="10690" max="10690" width="8.5546875" style="47" customWidth="1"/>
    <col min="10691" max="10691" width="29.5546875" style="47" customWidth="1"/>
    <col min="10692" max="10692" width="21.109375" style="47" customWidth="1"/>
    <col min="10693" max="10693" width="13.44140625" style="47" bestFit="1" customWidth="1"/>
    <col min="10694" max="10694" width="12.88671875" style="47" customWidth="1"/>
    <col min="10695" max="10695" width="9.109375" style="47" customWidth="1"/>
    <col min="10696" max="10696" width="10.33203125" style="47" customWidth="1"/>
    <col min="10697" max="10697" width="9.44140625" style="47" customWidth="1"/>
    <col min="10698" max="10945" width="8" style="47"/>
    <col min="10946" max="10946" width="8.5546875" style="47" customWidth="1"/>
    <col min="10947" max="10947" width="29.5546875" style="47" customWidth="1"/>
    <col min="10948" max="10948" width="21.109375" style="47" customWidth="1"/>
    <col min="10949" max="10949" width="13.44140625" style="47" bestFit="1" customWidth="1"/>
    <col min="10950" max="10950" width="12.88671875" style="47" customWidth="1"/>
    <col min="10951" max="10951" width="9.109375" style="47" customWidth="1"/>
    <col min="10952" max="10952" width="10.33203125" style="47" customWidth="1"/>
    <col min="10953" max="10953" width="9.44140625" style="47" customWidth="1"/>
    <col min="10954" max="11201" width="8" style="47"/>
    <col min="11202" max="11202" width="8.5546875" style="47" customWidth="1"/>
    <col min="11203" max="11203" width="29.5546875" style="47" customWidth="1"/>
    <col min="11204" max="11204" width="21.109375" style="47" customWidth="1"/>
    <col min="11205" max="11205" width="13.44140625" style="47" bestFit="1" customWidth="1"/>
    <col min="11206" max="11206" width="12.88671875" style="47" customWidth="1"/>
    <col min="11207" max="11207" width="9.109375" style="47" customWidth="1"/>
    <col min="11208" max="11208" width="10.33203125" style="47" customWidth="1"/>
    <col min="11209" max="11209" width="9.44140625" style="47" customWidth="1"/>
    <col min="11210" max="11457" width="8" style="47"/>
    <col min="11458" max="11458" width="8.5546875" style="47" customWidth="1"/>
    <col min="11459" max="11459" width="29.5546875" style="47" customWidth="1"/>
    <col min="11460" max="11460" width="21.109375" style="47" customWidth="1"/>
    <col min="11461" max="11461" width="13.44140625" style="47" bestFit="1" customWidth="1"/>
    <col min="11462" max="11462" width="12.88671875" style="47" customWidth="1"/>
    <col min="11463" max="11463" width="9.109375" style="47" customWidth="1"/>
    <col min="11464" max="11464" width="10.33203125" style="47" customWidth="1"/>
    <col min="11465" max="11465" width="9.44140625" style="47" customWidth="1"/>
    <col min="11466" max="11713" width="8" style="47"/>
    <col min="11714" max="11714" width="8.5546875" style="47" customWidth="1"/>
    <col min="11715" max="11715" width="29.5546875" style="47" customWidth="1"/>
    <col min="11716" max="11716" width="21.109375" style="47" customWidth="1"/>
    <col min="11717" max="11717" width="13.44140625" style="47" bestFit="1" customWidth="1"/>
    <col min="11718" max="11718" width="12.88671875" style="47" customWidth="1"/>
    <col min="11719" max="11719" width="9.109375" style="47" customWidth="1"/>
    <col min="11720" max="11720" width="10.33203125" style="47" customWidth="1"/>
    <col min="11721" max="11721" width="9.44140625" style="47" customWidth="1"/>
    <col min="11722" max="11969" width="8" style="47"/>
    <col min="11970" max="11970" width="8.5546875" style="47" customWidth="1"/>
    <col min="11971" max="11971" width="29.5546875" style="47" customWidth="1"/>
    <col min="11972" max="11972" width="21.109375" style="47" customWidth="1"/>
    <col min="11973" max="11973" width="13.44140625" style="47" bestFit="1" customWidth="1"/>
    <col min="11974" max="11974" width="12.88671875" style="47" customWidth="1"/>
    <col min="11975" max="11975" width="9.109375" style="47" customWidth="1"/>
    <col min="11976" max="11976" width="10.33203125" style="47" customWidth="1"/>
    <col min="11977" max="11977" width="9.44140625" style="47" customWidth="1"/>
    <col min="11978" max="12225" width="8" style="47"/>
    <col min="12226" max="12226" width="8.5546875" style="47" customWidth="1"/>
    <col min="12227" max="12227" width="29.5546875" style="47" customWidth="1"/>
    <col min="12228" max="12228" width="21.109375" style="47" customWidth="1"/>
    <col min="12229" max="12229" width="13.44140625" style="47" bestFit="1" customWidth="1"/>
    <col min="12230" max="12230" width="12.88671875" style="47" customWidth="1"/>
    <col min="12231" max="12231" width="9.109375" style="47" customWidth="1"/>
    <col min="12232" max="12232" width="10.33203125" style="47" customWidth="1"/>
    <col min="12233" max="12233" width="9.44140625" style="47" customWidth="1"/>
    <col min="12234" max="12481" width="8" style="47"/>
    <col min="12482" max="12482" width="8.5546875" style="47" customWidth="1"/>
    <col min="12483" max="12483" width="29.5546875" style="47" customWidth="1"/>
    <col min="12484" max="12484" width="21.109375" style="47" customWidth="1"/>
    <col min="12485" max="12485" width="13.44140625" style="47" bestFit="1" customWidth="1"/>
    <col min="12486" max="12486" width="12.88671875" style="47" customWidth="1"/>
    <col min="12487" max="12487" width="9.109375" style="47" customWidth="1"/>
    <col min="12488" max="12488" width="10.33203125" style="47" customWidth="1"/>
    <col min="12489" max="12489" width="9.44140625" style="47" customWidth="1"/>
    <col min="12490" max="12737" width="8" style="47"/>
    <col min="12738" max="12738" width="8.5546875" style="47" customWidth="1"/>
    <col min="12739" max="12739" width="29.5546875" style="47" customWidth="1"/>
    <col min="12740" max="12740" width="21.109375" style="47" customWidth="1"/>
    <col min="12741" max="12741" width="13.44140625" style="47" bestFit="1" customWidth="1"/>
    <col min="12742" max="12742" width="12.88671875" style="47" customWidth="1"/>
    <col min="12743" max="12743" width="9.109375" style="47" customWidth="1"/>
    <col min="12744" max="12744" width="10.33203125" style="47" customWidth="1"/>
    <col min="12745" max="12745" width="9.44140625" style="47" customWidth="1"/>
    <col min="12746" max="12993" width="8" style="47"/>
    <col min="12994" max="12994" width="8.5546875" style="47" customWidth="1"/>
    <col min="12995" max="12995" width="29.5546875" style="47" customWidth="1"/>
    <col min="12996" max="12996" width="21.109375" style="47" customWidth="1"/>
    <col min="12997" max="12997" width="13.44140625" style="47" bestFit="1" customWidth="1"/>
    <col min="12998" max="12998" width="12.88671875" style="47" customWidth="1"/>
    <col min="12999" max="12999" width="9.109375" style="47" customWidth="1"/>
    <col min="13000" max="13000" width="10.33203125" style="47" customWidth="1"/>
    <col min="13001" max="13001" width="9.44140625" style="47" customWidth="1"/>
    <col min="13002" max="13249" width="8" style="47"/>
    <col min="13250" max="13250" width="8.5546875" style="47" customWidth="1"/>
    <col min="13251" max="13251" width="29.5546875" style="47" customWidth="1"/>
    <col min="13252" max="13252" width="21.109375" style="47" customWidth="1"/>
    <col min="13253" max="13253" width="13.44140625" style="47" bestFit="1" customWidth="1"/>
    <col min="13254" max="13254" width="12.88671875" style="47" customWidth="1"/>
    <col min="13255" max="13255" width="9.109375" style="47" customWidth="1"/>
    <col min="13256" max="13256" width="10.33203125" style="47" customWidth="1"/>
    <col min="13257" max="13257" width="9.44140625" style="47" customWidth="1"/>
    <col min="13258" max="13505" width="8" style="47"/>
    <col min="13506" max="13506" width="8.5546875" style="47" customWidth="1"/>
    <col min="13507" max="13507" width="29.5546875" style="47" customWidth="1"/>
    <col min="13508" max="13508" width="21.109375" style="47" customWidth="1"/>
    <col min="13509" max="13509" width="13.44140625" style="47" bestFit="1" customWidth="1"/>
    <col min="13510" max="13510" width="12.88671875" style="47" customWidth="1"/>
    <col min="13511" max="13511" width="9.109375" style="47" customWidth="1"/>
    <col min="13512" max="13512" width="10.33203125" style="47" customWidth="1"/>
    <col min="13513" max="13513" width="9.44140625" style="47" customWidth="1"/>
    <col min="13514" max="13761" width="8" style="47"/>
    <col min="13762" max="13762" width="8.5546875" style="47" customWidth="1"/>
    <col min="13763" max="13763" width="29.5546875" style="47" customWidth="1"/>
    <col min="13764" max="13764" width="21.109375" style="47" customWidth="1"/>
    <col min="13765" max="13765" width="13.44140625" style="47" bestFit="1" customWidth="1"/>
    <col min="13766" max="13766" width="12.88671875" style="47" customWidth="1"/>
    <col min="13767" max="13767" width="9.109375" style="47" customWidth="1"/>
    <col min="13768" max="13768" width="10.33203125" style="47" customWidth="1"/>
    <col min="13769" max="13769" width="9.44140625" style="47" customWidth="1"/>
    <col min="13770" max="14017" width="8" style="47"/>
    <col min="14018" max="14018" width="8.5546875" style="47" customWidth="1"/>
    <col min="14019" max="14019" width="29.5546875" style="47" customWidth="1"/>
    <col min="14020" max="14020" width="21.109375" style="47" customWidth="1"/>
    <col min="14021" max="14021" width="13.44140625" style="47" bestFit="1" customWidth="1"/>
    <col min="14022" max="14022" width="12.88671875" style="47" customWidth="1"/>
    <col min="14023" max="14023" width="9.109375" style="47" customWidth="1"/>
    <col min="14024" max="14024" width="10.33203125" style="47" customWidth="1"/>
    <col min="14025" max="14025" width="9.44140625" style="47" customWidth="1"/>
    <col min="14026" max="14273" width="8" style="47"/>
    <col min="14274" max="14274" width="8.5546875" style="47" customWidth="1"/>
    <col min="14275" max="14275" width="29.5546875" style="47" customWidth="1"/>
    <col min="14276" max="14276" width="21.109375" style="47" customWidth="1"/>
    <col min="14277" max="14277" width="13.44140625" style="47" bestFit="1" customWidth="1"/>
    <col min="14278" max="14278" width="12.88671875" style="47" customWidth="1"/>
    <col min="14279" max="14279" width="9.109375" style="47" customWidth="1"/>
    <col min="14280" max="14280" width="10.33203125" style="47" customWidth="1"/>
    <col min="14281" max="14281" width="9.44140625" style="47" customWidth="1"/>
    <col min="14282" max="14529" width="8" style="47"/>
    <col min="14530" max="14530" width="8.5546875" style="47" customWidth="1"/>
    <col min="14531" max="14531" width="29.5546875" style="47" customWidth="1"/>
    <col min="14532" max="14532" width="21.109375" style="47" customWidth="1"/>
    <col min="14533" max="14533" width="13.44140625" style="47" bestFit="1" customWidth="1"/>
    <col min="14534" max="14534" width="12.88671875" style="47" customWidth="1"/>
    <col min="14535" max="14535" width="9.109375" style="47" customWidth="1"/>
    <col min="14536" max="14536" width="10.33203125" style="47" customWidth="1"/>
    <col min="14537" max="14537" width="9.44140625" style="47" customWidth="1"/>
    <col min="14538" max="14785" width="8" style="47"/>
    <col min="14786" max="14786" width="8.5546875" style="47" customWidth="1"/>
    <col min="14787" max="14787" width="29.5546875" style="47" customWidth="1"/>
    <col min="14788" max="14788" width="21.109375" style="47" customWidth="1"/>
    <col min="14789" max="14789" width="13.44140625" style="47" bestFit="1" customWidth="1"/>
    <col min="14790" max="14790" width="12.88671875" style="47" customWidth="1"/>
    <col min="14791" max="14791" width="9.109375" style="47" customWidth="1"/>
    <col min="14792" max="14792" width="10.33203125" style="47" customWidth="1"/>
    <col min="14793" max="14793" width="9.44140625" style="47" customWidth="1"/>
    <col min="14794" max="15041" width="8" style="47"/>
    <col min="15042" max="15042" width="8.5546875" style="47" customWidth="1"/>
    <col min="15043" max="15043" width="29.5546875" style="47" customWidth="1"/>
    <col min="15044" max="15044" width="21.109375" style="47" customWidth="1"/>
    <col min="15045" max="15045" width="13.44140625" style="47" bestFit="1" customWidth="1"/>
    <col min="15046" max="15046" width="12.88671875" style="47" customWidth="1"/>
    <col min="15047" max="15047" width="9.109375" style="47" customWidth="1"/>
    <col min="15048" max="15048" width="10.33203125" style="47" customWidth="1"/>
    <col min="15049" max="15049" width="9.44140625" style="47" customWidth="1"/>
    <col min="15050" max="15297" width="8" style="47"/>
    <col min="15298" max="15298" width="8.5546875" style="47" customWidth="1"/>
    <col min="15299" max="15299" width="29.5546875" style="47" customWidth="1"/>
    <col min="15300" max="15300" width="21.109375" style="47" customWidth="1"/>
    <col min="15301" max="15301" width="13.44140625" style="47" bestFit="1" customWidth="1"/>
    <col min="15302" max="15302" width="12.88671875" style="47" customWidth="1"/>
    <col min="15303" max="15303" width="9.109375" style="47" customWidth="1"/>
    <col min="15304" max="15304" width="10.33203125" style="47" customWidth="1"/>
    <col min="15305" max="15305" width="9.44140625" style="47" customWidth="1"/>
    <col min="15306" max="15553" width="8" style="47"/>
    <col min="15554" max="15554" width="8.5546875" style="47" customWidth="1"/>
    <col min="15555" max="15555" width="29.5546875" style="47" customWidth="1"/>
    <col min="15556" max="15556" width="21.109375" style="47" customWidth="1"/>
    <col min="15557" max="15557" width="13.44140625" style="47" bestFit="1" customWidth="1"/>
    <col min="15558" max="15558" width="12.88671875" style="47" customWidth="1"/>
    <col min="15559" max="15559" width="9.109375" style="47" customWidth="1"/>
    <col min="15560" max="15560" width="10.33203125" style="47" customWidth="1"/>
    <col min="15561" max="15561" width="9.44140625" style="47" customWidth="1"/>
    <col min="15562" max="15809" width="8" style="47"/>
    <col min="15810" max="15810" width="8.5546875" style="47" customWidth="1"/>
    <col min="15811" max="15811" width="29.5546875" style="47" customWidth="1"/>
    <col min="15812" max="15812" width="21.109375" style="47" customWidth="1"/>
    <col min="15813" max="15813" width="13.44140625" style="47" bestFit="1" customWidth="1"/>
    <col min="15814" max="15814" width="12.88671875" style="47" customWidth="1"/>
    <col min="15815" max="15815" width="9.109375" style="47" customWidth="1"/>
    <col min="15816" max="15816" width="10.33203125" style="47" customWidth="1"/>
    <col min="15817" max="15817" width="9.44140625" style="47" customWidth="1"/>
    <col min="15818" max="16065" width="8" style="47"/>
    <col min="16066" max="16066" width="8.5546875" style="47" customWidth="1"/>
    <col min="16067" max="16067" width="29.5546875" style="47" customWidth="1"/>
    <col min="16068" max="16068" width="21.109375" style="47" customWidth="1"/>
    <col min="16069" max="16069" width="13.44140625" style="47" bestFit="1" customWidth="1"/>
    <col min="16070" max="16070" width="12.88671875" style="47" customWidth="1"/>
    <col min="16071" max="16071" width="9.109375" style="47" customWidth="1"/>
    <col min="16072" max="16072" width="10.33203125" style="47" customWidth="1"/>
    <col min="16073" max="16073" width="9.44140625" style="47" customWidth="1"/>
    <col min="16074" max="16384" width="8" style="47"/>
  </cols>
  <sheetData>
    <row r="1" spans="1:7" x14ac:dyDescent="0.6">
      <c r="A1" s="195" t="s">
        <v>160</v>
      </c>
      <c r="B1" s="195"/>
      <c r="C1" s="195"/>
      <c r="D1" s="195"/>
      <c r="E1" s="195"/>
      <c r="F1" s="195"/>
      <c r="G1" s="195"/>
    </row>
    <row r="2" spans="1:7" x14ac:dyDescent="0.6">
      <c r="A2" s="195" t="s">
        <v>350</v>
      </c>
      <c r="B2" s="195"/>
      <c r="C2" s="195"/>
      <c r="D2" s="195"/>
      <c r="E2" s="195"/>
      <c r="F2" s="195"/>
      <c r="G2" s="195"/>
    </row>
    <row r="3" spans="1:7" ht="13.2" customHeight="1" x14ac:dyDescent="0.6"/>
    <row r="4" spans="1:7" ht="25.8" thickBot="1" x14ac:dyDescent="0.65">
      <c r="A4" s="193" t="s">
        <v>351</v>
      </c>
      <c r="B4" s="193"/>
      <c r="C4" s="193"/>
      <c r="D4" s="193"/>
      <c r="E4" s="193"/>
      <c r="F4" s="193"/>
      <c r="G4" s="58"/>
    </row>
    <row r="5" spans="1:7" x14ac:dyDescent="0.6">
      <c r="A5" s="136"/>
      <c r="B5" s="61" t="s">
        <v>12</v>
      </c>
      <c r="C5" s="62" t="s">
        <v>13</v>
      </c>
      <c r="D5" s="62" t="s">
        <v>14</v>
      </c>
      <c r="E5" s="62" t="s">
        <v>15</v>
      </c>
      <c r="F5" s="62" t="s">
        <v>16</v>
      </c>
      <c r="G5" s="62" t="s">
        <v>17</v>
      </c>
    </row>
    <row r="6" spans="1:7" x14ac:dyDescent="0.6">
      <c r="A6" s="130">
        <v>1</v>
      </c>
      <c r="B6" s="91" t="s">
        <v>356</v>
      </c>
      <c r="C6" s="91" t="s">
        <v>47</v>
      </c>
      <c r="D6" s="118">
        <v>20</v>
      </c>
      <c r="E6" s="118">
        <v>1000</v>
      </c>
      <c r="F6" s="118">
        <v>0</v>
      </c>
      <c r="G6" s="114">
        <f t="shared" ref="G6:G7" si="0">SUM(D6:F6)</f>
        <v>1020</v>
      </c>
    </row>
    <row r="7" spans="1:7" x14ac:dyDescent="0.6">
      <c r="A7" s="112">
        <v>1</v>
      </c>
      <c r="B7" s="135" t="s">
        <v>357</v>
      </c>
      <c r="C7" s="135" t="s">
        <v>47</v>
      </c>
      <c r="D7" s="127">
        <v>20</v>
      </c>
      <c r="E7" s="127">
        <v>1000</v>
      </c>
      <c r="F7" s="127">
        <v>0</v>
      </c>
      <c r="G7" s="115">
        <f t="shared" si="0"/>
        <v>1020</v>
      </c>
    </row>
    <row r="8" spans="1:7" x14ac:dyDescent="0.6">
      <c r="A8" s="51">
        <v>2</v>
      </c>
      <c r="B8" s="91" t="s">
        <v>358</v>
      </c>
      <c r="C8" s="91" t="s">
        <v>58</v>
      </c>
      <c r="D8" s="118">
        <v>114</v>
      </c>
      <c r="E8" s="118">
        <v>625</v>
      </c>
      <c r="F8" s="118">
        <v>125</v>
      </c>
      <c r="G8" s="114">
        <f>SUM(D8:F8)</f>
        <v>864</v>
      </c>
    </row>
    <row r="9" spans="1:7" x14ac:dyDescent="0.6">
      <c r="A9" s="112">
        <v>3</v>
      </c>
      <c r="B9" s="135" t="s">
        <v>247</v>
      </c>
      <c r="C9" s="135" t="s">
        <v>59</v>
      </c>
      <c r="D9" s="127">
        <v>0</v>
      </c>
      <c r="E9" s="127">
        <v>652</v>
      </c>
      <c r="F9" s="127">
        <v>0</v>
      </c>
      <c r="G9" s="115">
        <f t="shared" ref="G9:G15" si="1">SUM(D9:F9)</f>
        <v>652</v>
      </c>
    </row>
    <row r="10" spans="1:7" x14ac:dyDescent="0.6">
      <c r="A10" s="51">
        <v>4</v>
      </c>
      <c r="B10" s="91" t="s">
        <v>363</v>
      </c>
      <c r="C10" s="91" t="s">
        <v>157</v>
      </c>
      <c r="D10" s="119">
        <v>24</v>
      </c>
      <c r="E10" s="119">
        <v>625</v>
      </c>
      <c r="F10" s="119">
        <v>0</v>
      </c>
      <c r="G10" s="114">
        <f t="shared" si="1"/>
        <v>649</v>
      </c>
    </row>
    <row r="11" spans="1:7" x14ac:dyDescent="0.6">
      <c r="A11" s="112">
        <v>5</v>
      </c>
      <c r="B11" s="135" t="s">
        <v>359</v>
      </c>
      <c r="C11" s="135" t="s">
        <v>59</v>
      </c>
      <c r="D11" s="127">
        <v>0</v>
      </c>
      <c r="E11" s="127">
        <v>500</v>
      </c>
      <c r="F11" s="127">
        <v>0</v>
      </c>
      <c r="G11" s="115">
        <f t="shared" si="1"/>
        <v>500</v>
      </c>
    </row>
    <row r="12" spans="1:7" x14ac:dyDescent="0.6">
      <c r="A12" s="51">
        <v>5</v>
      </c>
      <c r="B12" s="91" t="s">
        <v>248</v>
      </c>
      <c r="C12" s="91" t="s">
        <v>93</v>
      </c>
      <c r="D12" s="119">
        <v>0</v>
      </c>
      <c r="E12" s="119">
        <v>0</v>
      </c>
      <c r="F12" s="119">
        <v>500</v>
      </c>
      <c r="G12" s="114">
        <f t="shared" si="1"/>
        <v>500</v>
      </c>
    </row>
    <row r="13" spans="1:7" x14ac:dyDescent="0.6">
      <c r="A13" s="112">
        <v>6</v>
      </c>
      <c r="B13" s="135" t="s">
        <v>249</v>
      </c>
      <c r="C13" s="135" t="s">
        <v>218</v>
      </c>
      <c r="D13" s="128">
        <v>138</v>
      </c>
      <c r="E13" s="128">
        <v>353</v>
      </c>
      <c r="F13" s="128">
        <v>0</v>
      </c>
      <c r="G13" s="115">
        <f t="shared" si="1"/>
        <v>491</v>
      </c>
    </row>
    <row r="14" spans="1:7" x14ac:dyDescent="0.6">
      <c r="A14" s="51">
        <v>7</v>
      </c>
      <c r="B14" s="91" t="s">
        <v>360</v>
      </c>
      <c r="C14" s="91" t="s">
        <v>43</v>
      </c>
      <c r="D14" s="120">
        <v>0</v>
      </c>
      <c r="E14" s="120">
        <v>450</v>
      </c>
      <c r="F14" s="120">
        <v>0</v>
      </c>
      <c r="G14" s="114">
        <f t="shared" si="1"/>
        <v>450</v>
      </c>
    </row>
    <row r="15" spans="1:7" x14ac:dyDescent="0.6">
      <c r="A15" s="112">
        <v>8</v>
      </c>
      <c r="B15" s="135" t="s">
        <v>361</v>
      </c>
      <c r="C15" s="135" t="s">
        <v>218</v>
      </c>
      <c r="D15" s="127">
        <v>0</v>
      </c>
      <c r="E15" s="127">
        <v>400</v>
      </c>
      <c r="F15" s="127">
        <v>0</v>
      </c>
      <c r="G15" s="115">
        <f t="shared" si="1"/>
        <v>400</v>
      </c>
    </row>
    <row r="16" spans="1:7" x14ac:dyDescent="0.6">
      <c r="A16" s="112">
        <v>8</v>
      </c>
      <c r="B16" s="91" t="s">
        <v>362</v>
      </c>
      <c r="C16" s="91" t="s">
        <v>218</v>
      </c>
      <c r="D16" s="120">
        <v>0</v>
      </c>
      <c r="E16" s="120">
        <v>400</v>
      </c>
      <c r="F16" s="120">
        <v>0</v>
      </c>
      <c r="G16" s="114">
        <f t="shared" ref="G16" si="2">SUM(D16:F16)</f>
        <v>400</v>
      </c>
    </row>
    <row r="17" spans="1:7" x14ac:dyDescent="0.6">
      <c r="A17" s="63"/>
      <c r="B17" s="209"/>
      <c r="C17" s="209"/>
      <c r="D17" s="64"/>
      <c r="E17" s="64"/>
      <c r="F17" s="64"/>
      <c r="G17" s="116"/>
    </row>
    <row r="18" spans="1:7" ht="25.8" thickBot="1" x14ac:dyDescent="0.65">
      <c r="A18" s="194" t="s">
        <v>342</v>
      </c>
      <c r="B18" s="194"/>
      <c r="C18" s="194"/>
      <c r="D18" s="194"/>
      <c r="E18" s="194"/>
      <c r="F18" s="194"/>
      <c r="G18" s="59"/>
    </row>
    <row r="19" spans="1:7" x14ac:dyDescent="0.6">
      <c r="A19" s="60"/>
      <c r="B19" s="49" t="s">
        <v>12</v>
      </c>
      <c r="C19" s="50" t="s">
        <v>13</v>
      </c>
      <c r="D19" s="50" t="s">
        <v>14</v>
      </c>
      <c r="E19" s="50" t="s">
        <v>15</v>
      </c>
      <c r="F19" s="50" t="s">
        <v>16</v>
      </c>
      <c r="G19" s="50" t="s">
        <v>17</v>
      </c>
    </row>
    <row r="20" spans="1:7" x14ac:dyDescent="0.6">
      <c r="A20" s="51">
        <v>1</v>
      </c>
      <c r="B20" s="91" t="s">
        <v>259</v>
      </c>
      <c r="C20" s="91" t="s">
        <v>158</v>
      </c>
      <c r="D20" s="118">
        <v>358</v>
      </c>
      <c r="E20" s="118">
        <v>823</v>
      </c>
      <c r="F20" s="118">
        <v>0</v>
      </c>
      <c r="G20" s="114">
        <v>1181</v>
      </c>
    </row>
    <row r="21" spans="1:7" x14ac:dyDescent="0.6">
      <c r="A21" s="113">
        <v>2</v>
      </c>
      <c r="B21" s="132" t="s">
        <v>240</v>
      </c>
      <c r="C21" s="132" t="s">
        <v>218</v>
      </c>
      <c r="D21" s="117">
        <v>74</v>
      </c>
      <c r="E21" s="117">
        <v>440</v>
      </c>
      <c r="F21" s="117">
        <v>0</v>
      </c>
      <c r="G21" s="134">
        <v>514</v>
      </c>
    </row>
    <row r="22" spans="1:7" x14ac:dyDescent="0.6">
      <c r="A22" s="51">
        <v>3</v>
      </c>
      <c r="B22" s="131" t="s">
        <v>178</v>
      </c>
      <c r="C22" s="131" t="s">
        <v>147</v>
      </c>
      <c r="D22" s="118">
        <v>96</v>
      </c>
      <c r="E22" s="118">
        <v>231</v>
      </c>
      <c r="F22" s="118">
        <v>0</v>
      </c>
      <c r="G22" s="114">
        <v>327</v>
      </c>
    </row>
    <row r="23" spans="1:7" x14ac:dyDescent="0.6">
      <c r="A23" s="113">
        <v>4</v>
      </c>
      <c r="B23" s="132" t="s">
        <v>241</v>
      </c>
      <c r="C23" s="132" t="s">
        <v>46</v>
      </c>
      <c r="D23" s="206">
        <v>25</v>
      </c>
      <c r="E23" s="206">
        <v>258</v>
      </c>
      <c r="F23" s="206">
        <v>0</v>
      </c>
      <c r="G23" s="134">
        <v>283</v>
      </c>
    </row>
    <row r="24" spans="1:7" x14ac:dyDescent="0.6">
      <c r="A24" s="51">
        <v>5</v>
      </c>
      <c r="B24" s="91" t="s">
        <v>242</v>
      </c>
      <c r="C24" s="91" t="s">
        <v>239</v>
      </c>
      <c r="D24" s="120">
        <v>138</v>
      </c>
      <c r="E24" s="120">
        <v>137</v>
      </c>
      <c r="F24" s="120">
        <v>0</v>
      </c>
      <c r="G24" s="114">
        <v>275</v>
      </c>
    </row>
    <row r="25" spans="1:7" x14ac:dyDescent="0.6">
      <c r="A25" s="167">
        <v>5</v>
      </c>
      <c r="B25" s="132" t="s">
        <v>243</v>
      </c>
      <c r="C25" s="132" t="s">
        <v>239</v>
      </c>
      <c r="D25" s="207">
        <v>138</v>
      </c>
      <c r="E25" s="207">
        <v>137</v>
      </c>
      <c r="F25" s="207">
        <v>0</v>
      </c>
      <c r="G25" s="134">
        <v>275</v>
      </c>
    </row>
    <row r="26" spans="1:7" x14ac:dyDescent="0.6">
      <c r="A26" s="137">
        <v>6</v>
      </c>
      <c r="B26" s="91" t="s">
        <v>352</v>
      </c>
      <c r="C26" s="91" t="s">
        <v>59</v>
      </c>
      <c r="D26" s="119">
        <v>15</v>
      </c>
      <c r="E26" s="119">
        <v>200</v>
      </c>
      <c r="F26" s="119">
        <v>0</v>
      </c>
      <c r="G26" s="208">
        <v>215</v>
      </c>
    </row>
    <row r="27" spans="1:7" x14ac:dyDescent="0.6">
      <c r="A27" s="167">
        <v>7</v>
      </c>
      <c r="B27" s="132" t="s">
        <v>353</v>
      </c>
      <c r="C27" s="132" t="s">
        <v>59</v>
      </c>
      <c r="D27" s="206">
        <v>10</v>
      </c>
      <c r="E27" s="206">
        <v>200</v>
      </c>
      <c r="F27" s="206">
        <v>0</v>
      </c>
      <c r="G27" s="134">
        <v>210</v>
      </c>
    </row>
    <row r="28" spans="1:7" x14ac:dyDescent="0.6">
      <c r="A28" s="51">
        <v>8</v>
      </c>
      <c r="B28" s="91" t="s">
        <v>354</v>
      </c>
      <c r="C28" s="91" t="s">
        <v>43</v>
      </c>
      <c r="D28" s="120">
        <v>11</v>
      </c>
      <c r="E28" s="120">
        <v>184</v>
      </c>
      <c r="F28" s="120">
        <v>0</v>
      </c>
      <c r="G28" s="114">
        <v>195</v>
      </c>
    </row>
    <row r="29" spans="1:7" x14ac:dyDescent="0.6">
      <c r="A29" s="167">
        <v>9</v>
      </c>
      <c r="B29" s="132" t="s">
        <v>355</v>
      </c>
      <c r="C29" s="132" t="s">
        <v>46</v>
      </c>
      <c r="D29" s="207">
        <v>30</v>
      </c>
      <c r="E29" s="207">
        <v>101</v>
      </c>
      <c r="F29" s="207">
        <v>4</v>
      </c>
      <c r="G29" s="134">
        <v>135</v>
      </c>
    </row>
  </sheetData>
  <mergeCells count="4">
    <mergeCell ref="A4:F4"/>
    <mergeCell ref="A18:F18"/>
    <mergeCell ref="A1:G1"/>
    <mergeCell ref="A2:G2"/>
  </mergeCells>
  <pageMargins left="0.5" right="0.5" top="0.17" bottom="0.32" header="0.5" footer="0.5"/>
  <pageSetup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workbookViewId="0">
      <selection activeCell="A2" sqref="A2"/>
    </sheetView>
  </sheetViews>
  <sheetFormatPr defaultRowHeight="13.2" x14ac:dyDescent="0.25"/>
  <cols>
    <col min="1" max="1" width="27.44140625" customWidth="1"/>
    <col min="2" max="2" width="7" bestFit="1" customWidth="1"/>
    <col min="3" max="3" width="29.21875" customWidth="1"/>
    <col min="4" max="4" width="9.77734375" customWidth="1"/>
    <col min="5" max="5" width="21" customWidth="1"/>
    <col min="6" max="6" width="6.5546875" customWidth="1"/>
    <col min="7" max="7" width="7.5546875" bestFit="1" customWidth="1"/>
    <col min="9" max="9" width="14.44140625" bestFit="1" customWidth="1"/>
  </cols>
  <sheetData>
    <row r="1" spans="1:7" ht="21" thickBot="1" x14ac:dyDescent="0.4">
      <c r="A1" s="196" t="s">
        <v>371</v>
      </c>
      <c r="B1" s="196"/>
      <c r="C1" s="196"/>
      <c r="D1" s="196"/>
      <c r="E1" s="196"/>
      <c r="F1" s="196"/>
      <c r="G1" s="196"/>
    </row>
    <row r="2" spans="1:7" ht="21" thickBot="1" x14ac:dyDescent="0.4">
      <c r="A2" s="94" t="s">
        <v>23</v>
      </c>
      <c r="B2" s="94"/>
      <c r="C2" s="97">
        <f>D56+G18+G51</f>
        <v>252500</v>
      </c>
    </row>
    <row r="3" spans="1:7" x14ac:dyDescent="0.25">
      <c r="A3" s="121" t="s">
        <v>24</v>
      </c>
      <c r="B3" s="122" t="s">
        <v>25</v>
      </c>
      <c r="C3" s="123" t="s">
        <v>24</v>
      </c>
      <c r="D3" s="122" t="s">
        <v>25</v>
      </c>
      <c r="E3" s="124" t="s">
        <v>26</v>
      </c>
      <c r="F3" s="125"/>
      <c r="G3" s="126" t="s">
        <v>25</v>
      </c>
    </row>
    <row r="4" spans="1:7" x14ac:dyDescent="0.25">
      <c r="A4" s="152" t="s">
        <v>108</v>
      </c>
      <c r="B4" s="153">
        <v>29</v>
      </c>
      <c r="C4" s="157" t="s">
        <v>174</v>
      </c>
      <c r="D4" s="158">
        <v>80</v>
      </c>
      <c r="E4" s="210" t="s">
        <v>223</v>
      </c>
      <c r="F4" s="211"/>
      <c r="G4" s="162">
        <v>2414</v>
      </c>
    </row>
    <row r="5" spans="1:7" x14ac:dyDescent="0.25">
      <c r="A5" s="152" t="s">
        <v>132</v>
      </c>
      <c r="B5" s="153">
        <v>5857</v>
      </c>
      <c r="C5" s="157" t="s">
        <v>102</v>
      </c>
      <c r="D5" s="158">
        <v>1348</v>
      </c>
      <c r="E5" s="210" t="s">
        <v>224</v>
      </c>
      <c r="F5" s="211"/>
      <c r="G5" s="162">
        <v>1648</v>
      </c>
    </row>
    <row r="6" spans="1:7" x14ac:dyDescent="0.25">
      <c r="A6" s="152" t="s">
        <v>182</v>
      </c>
      <c r="B6" s="153">
        <v>1538</v>
      </c>
      <c r="C6" s="157" t="s">
        <v>166</v>
      </c>
      <c r="D6" s="158">
        <v>2965</v>
      </c>
      <c r="E6" s="210" t="s">
        <v>86</v>
      </c>
      <c r="F6" s="211"/>
      <c r="G6" s="162">
        <v>2185</v>
      </c>
    </row>
    <row r="7" spans="1:7" x14ac:dyDescent="0.25">
      <c r="A7" s="152" t="s">
        <v>61</v>
      </c>
      <c r="B7" s="153">
        <v>44</v>
      </c>
      <c r="C7" s="157" t="s">
        <v>183</v>
      </c>
      <c r="D7" s="158">
        <v>1084</v>
      </c>
      <c r="E7" s="210" t="s">
        <v>87</v>
      </c>
      <c r="F7" s="211"/>
      <c r="G7" s="162">
        <v>1483</v>
      </c>
    </row>
    <row r="8" spans="1:7" x14ac:dyDescent="0.25">
      <c r="A8" s="152" t="s">
        <v>107</v>
      </c>
      <c r="B8" s="153">
        <v>1867</v>
      </c>
      <c r="C8" s="157" t="s">
        <v>184</v>
      </c>
      <c r="D8" s="158">
        <v>1288</v>
      </c>
      <c r="E8" s="210" t="s">
        <v>88</v>
      </c>
      <c r="F8" s="211"/>
      <c r="G8" s="162">
        <v>394</v>
      </c>
    </row>
    <row r="9" spans="1:7" x14ac:dyDescent="0.25">
      <c r="A9" s="152" t="s">
        <v>131</v>
      </c>
      <c r="B9" s="153">
        <v>38</v>
      </c>
      <c r="C9" s="157" t="s">
        <v>185</v>
      </c>
      <c r="D9" s="158">
        <v>1072</v>
      </c>
      <c r="E9" s="210" t="s">
        <v>225</v>
      </c>
      <c r="F9" s="211"/>
      <c r="G9" s="162">
        <v>144</v>
      </c>
    </row>
    <row r="10" spans="1:7" x14ac:dyDescent="0.25">
      <c r="A10" s="152" t="s">
        <v>65</v>
      </c>
      <c r="B10" s="153">
        <v>79</v>
      </c>
      <c r="C10" s="157" t="s">
        <v>163</v>
      </c>
      <c r="D10" s="158">
        <v>12333</v>
      </c>
      <c r="E10" s="210" t="s">
        <v>152</v>
      </c>
      <c r="F10" s="211"/>
      <c r="G10" s="162">
        <v>341</v>
      </c>
    </row>
    <row r="11" spans="1:7" x14ac:dyDescent="0.25">
      <c r="A11" s="152" t="s">
        <v>96</v>
      </c>
      <c r="B11" s="153">
        <v>5847</v>
      </c>
      <c r="C11" s="157" t="s">
        <v>171</v>
      </c>
      <c r="D11" s="158">
        <v>0</v>
      </c>
      <c r="E11" s="210" t="s">
        <v>226</v>
      </c>
      <c r="F11" s="211"/>
      <c r="G11" s="162">
        <v>6</v>
      </c>
    </row>
    <row r="12" spans="1:7" x14ac:dyDescent="0.25">
      <c r="A12" s="152" t="s">
        <v>66</v>
      </c>
      <c r="B12" s="153">
        <v>304</v>
      </c>
      <c r="C12" s="157" t="s">
        <v>186</v>
      </c>
      <c r="D12" s="158">
        <v>152</v>
      </c>
      <c r="E12" s="210" t="s">
        <v>62</v>
      </c>
      <c r="F12" s="211"/>
      <c r="G12" s="162">
        <v>1463</v>
      </c>
    </row>
    <row r="13" spans="1:7" x14ac:dyDescent="0.25">
      <c r="A13" s="152" t="s">
        <v>112</v>
      </c>
      <c r="B13" s="153">
        <v>262</v>
      </c>
      <c r="C13" s="157" t="s">
        <v>188</v>
      </c>
      <c r="D13" s="158">
        <v>12209</v>
      </c>
      <c r="E13" s="210" t="s">
        <v>63</v>
      </c>
      <c r="F13" s="211"/>
      <c r="G13" s="162">
        <v>340</v>
      </c>
    </row>
    <row r="14" spans="1:7" x14ac:dyDescent="0.25">
      <c r="A14" s="152" t="s">
        <v>133</v>
      </c>
      <c r="B14" s="153">
        <v>0</v>
      </c>
      <c r="C14" s="157" t="s">
        <v>189</v>
      </c>
      <c r="D14" s="158">
        <v>563</v>
      </c>
      <c r="E14" s="210" t="s">
        <v>190</v>
      </c>
      <c r="F14" s="211"/>
      <c r="G14" s="162">
        <v>0</v>
      </c>
    </row>
    <row r="15" spans="1:7" x14ac:dyDescent="0.25">
      <c r="A15" s="152" t="s">
        <v>106</v>
      </c>
      <c r="B15" s="153">
        <v>1429</v>
      </c>
      <c r="C15" s="157" t="s">
        <v>167</v>
      </c>
      <c r="D15" s="158">
        <v>522</v>
      </c>
      <c r="E15" s="210" t="s">
        <v>190</v>
      </c>
      <c r="F15" s="211"/>
      <c r="G15" s="162">
        <v>0</v>
      </c>
    </row>
    <row r="16" spans="1:7" x14ac:dyDescent="0.25">
      <c r="A16" s="152" t="s">
        <v>125</v>
      </c>
      <c r="B16" s="153">
        <v>392</v>
      </c>
      <c r="C16" s="157" t="s">
        <v>191</v>
      </c>
      <c r="D16" s="158">
        <v>19</v>
      </c>
      <c r="E16" s="210" t="s">
        <v>64</v>
      </c>
      <c r="F16" s="211"/>
      <c r="G16" s="162">
        <v>17108</v>
      </c>
    </row>
    <row r="17" spans="1:7" x14ac:dyDescent="0.25">
      <c r="A17" s="152" t="s">
        <v>117</v>
      </c>
      <c r="B17" s="153">
        <v>3285</v>
      </c>
      <c r="C17" s="157" t="s">
        <v>101</v>
      </c>
      <c r="D17" s="158">
        <v>902</v>
      </c>
      <c r="E17" s="210" t="s">
        <v>140</v>
      </c>
      <c r="F17" s="211"/>
      <c r="G17" s="162">
        <v>15577</v>
      </c>
    </row>
    <row r="18" spans="1:7" ht="13.8" thickBot="1" x14ac:dyDescent="0.3">
      <c r="A18" s="152" t="s">
        <v>227</v>
      </c>
      <c r="B18" s="153">
        <v>1157</v>
      </c>
      <c r="C18" s="157" t="s">
        <v>97</v>
      </c>
      <c r="D18" s="158">
        <v>710</v>
      </c>
      <c r="E18" s="212" t="s">
        <v>26</v>
      </c>
      <c r="F18" s="213"/>
      <c r="G18" s="214">
        <f>SUM(G4:G17)</f>
        <v>43103</v>
      </c>
    </row>
    <row r="19" spans="1:7" x14ac:dyDescent="0.25">
      <c r="A19" s="152" t="s">
        <v>103</v>
      </c>
      <c r="B19" s="153">
        <v>1902</v>
      </c>
      <c r="C19" s="157" t="s">
        <v>192</v>
      </c>
      <c r="D19" s="158">
        <v>1137</v>
      </c>
      <c r="E19" s="215" t="s">
        <v>27</v>
      </c>
      <c r="F19" s="216" t="s">
        <v>28</v>
      </c>
      <c r="G19" s="217" t="s">
        <v>25</v>
      </c>
    </row>
    <row r="20" spans="1:7" x14ac:dyDescent="0.25">
      <c r="A20" s="152" t="s">
        <v>139</v>
      </c>
      <c r="B20" s="153">
        <v>695</v>
      </c>
      <c r="C20" s="157" t="s">
        <v>193</v>
      </c>
      <c r="D20" s="158">
        <v>106</v>
      </c>
      <c r="E20" s="163" t="s">
        <v>252</v>
      </c>
      <c r="F20" s="164" t="s">
        <v>253</v>
      </c>
      <c r="G20" s="165">
        <v>545</v>
      </c>
    </row>
    <row r="21" spans="1:7" x14ac:dyDescent="0.25">
      <c r="A21" s="152" t="s">
        <v>119</v>
      </c>
      <c r="B21" s="153">
        <v>639</v>
      </c>
      <c r="C21" s="157" t="s">
        <v>194</v>
      </c>
      <c r="D21" s="158">
        <v>342</v>
      </c>
      <c r="E21" s="163" t="s">
        <v>67</v>
      </c>
      <c r="F21" s="164" t="s">
        <v>29</v>
      </c>
      <c r="G21" s="165">
        <v>2138</v>
      </c>
    </row>
    <row r="22" spans="1:7" x14ac:dyDescent="0.25">
      <c r="A22" s="152" t="s">
        <v>129</v>
      </c>
      <c r="B22" s="153">
        <v>1210</v>
      </c>
      <c r="C22" s="157" t="s">
        <v>173</v>
      </c>
      <c r="D22" s="158">
        <v>127</v>
      </c>
      <c r="E22" s="163" t="s">
        <v>68</v>
      </c>
      <c r="F22" s="164" t="s">
        <v>30</v>
      </c>
      <c r="G22" s="165">
        <v>185</v>
      </c>
    </row>
    <row r="23" spans="1:7" x14ac:dyDescent="0.25">
      <c r="A23" s="152" t="s">
        <v>120</v>
      </c>
      <c r="B23" s="153">
        <v>682</v>
      </c>
      <c r="C23" s="157" t="s">
        <v>187</v>
      </c>
      <c r="D23" s="158">
        <v>536</v>
      </c>
      <c r="E23" s="163" t="s">
        <v>69</v>
      </c>
      <c r="F23" s="164" t="s">
        <v>30</v>
      </c>
      <c r="G23" s="165">
        <v>0</v>
      </c>
    </row>
    <row r="24" spans="1:7" x14ac:dyDescent="0.25">
      <c r="A24" s="152" t="s">
        <v>195</v>
      </c>
      <c r="B24" s="153">
        <v>2963</v>
      </c>
      <c r="C24" s="157" t="s">
        <v>254</v>
      </c>
      <c r="D24" s="158">
        <v>386</v>
      </c>
      <c r="E24" s="163" t="s">
        <v>70</v>
      </c>
      <c r="F24" s="164" t="s">
        <v>30</v>
      </c>
      <c r="G24" s="165">
        <v>378</v>
      </c>
    </row>
    <row r="25" spans="1:7" x14ac:dyDescent="0.25">
      <c r="A25" s="152" t="s">
        <v>196</v>
      </c>
      <c r="B25" s="153">
        <v>3864</v>
      </c>
      <c r="C25" s="157" t="s">
        <v>99</v>
      </c>
      <c r="D25" s="158">
        <v>6974</v>
      </c>
      <c r="E25" s="163" t="s">
        <v>71</v>
      </c>
      <c r="F25" s="164" t="s">
        <v>30</v>
      </c>
      <c r="G25" s="165">
        <v>385</v>
      </c>
    </row>
    <row r="26" spans="1:7" x14ac:dyDescent="0.25">
      <c r="A26" s="152" t="s">
        <v>228</v>
      </c>
      <c r="B26" s="153">
        <v>334</v>
      </c>
      <c r="C26" s="157" t="s">
        <v>169</v>
      </c>
      <c r="D26" s="158">
        <v>1937</v>
      </c>
      <c r="E26" s="163" t="s">
        <v>72</v>
      </c>
      <c r="F26" s="164" t="s">
        <v>30</v>
      </c>
      <c r="G26" s="165">
        <v>1062</v>
      </c>
    </row>
    <row r="27" spans="1:7" x14ac:dyDescent="0.25">
      <c r="A27" s="152" t="s">
        <v>229</v>
      </c>
      <c r="B27" s="153">
        <v>3168</v>
      </c>
      <c r="C27" s="157" t="s">
        <v>105</v>
      </c>
      <c r="D27" s="158">
        <v>209</v>
      </c>
      <c r="E27" s="163" t="s">
        <v>73</v>
      </c>
      <c r="F27" s="164" t="s">
        <v>30</v>
      </c>
      <c r="G27" s="165">
        <v>575</v>
      </c>
    </row>
    <row r="28" spans="1:7" x14ac:dyDescent="0.25">
      <c r="A28" s="152" t="s">
        <v>230</v>
      </c>
      <c r="B28" s="153">
        <v>1962</v>
      </c>
      <c r="C28" s="157" t="s">
        <v>197</v>
      </c>
      <c r="D28" s="158">
        <v>1523</v>
      </c>
      <c r="E28" s="163" t="s">
        <v>231</v>
      </c>
      <c r="F28" s="164" t="s">
        <v>31</v>
      </c>
      <c r="G28" s="165">
        <v>109</v>
      </c>
    </row>
    <row r="29" spans="1:7" x14ac:dyDescent="0.25">
      <c r="A29" s="152" t="s">
        <v>232</v>
      </c>
      <c r="B29" s="153">
        <v>4949</v>
      </c>
      <c r="C29" s="157" t="s">
        <v>198</v>
      </c>
      <c r="D29" s="158">
        <v>1489</v>
      </c>
      <c r="E29" s="163" t="s">
        <v>109</v>
      </c>
      <c r="F29" s="164" t="s">
        <v>31</v>
      </c>
      <c r="G29" s="165">
        <v>1093</v>
      </c>
    </row>
    <row r="30" spans="1:7" x14ac:dyDescent="0.25">
      <c r="A30" s="152" t="s">
        <v>233</v>
      </c>
      <c r="B30" s="153">
        <v>241</v>
      </c>
      <c r="C30" s="157" t="s">
        <v>126</v>
      </c>
      <c r="D30" s="158">
        <v>369</v>
      </c>
      <c r="E30" s="163" t="s">
        <v>153</v>
      </c>
      <c r="F30" s="164" t="s">
        <v>31</v>
      </c>
      <c r="G30" s="165">
        <v>358</v>
      </c>
    </row>
    <row r="31" spans="1:7" x14ac:dyDescent="0.25">
      <c r="A31" s="152" t="s">
        <v>234</v>
      </c>
      <c r="B31" s="153">
        <v>856</v>
      </c>
      <c r="C31" s="157" t="s">
        <v>165</v>
      </c>
      <c r="D31" s="158">
        <v>3293</v>
      </c>
      <c r="E31" s="163" t="s">
        <v>74</v>
      </c>
      <c r="F31" s="164" t="s">
        <v>32</v>
      </c>
      <c r="G31" s="165">
        <v>222</v>
      </c>
    </row>
    <row r="32" spans="1:7" x14ac:dyDescent="0.25">
      <c r="A32" s="152" t="s">
        <v>235</v>
      </c>
      <c r="B32" s="153">
        <v>2490</v>
      </c>
      <c r="C32" s="157" t="s">
        <v>199</v>
      </c>
      <c r="D32" s="158">
        <v>1692</v>
      </c>
      <c r="E32" s="163" t="s">
        <v>75</v>
      </c>
      <c r="F32" s="164" t="s">
        <v>32</v>
      </c>
      <c r="G32" s="165">
        <v>1111</v>
      </c>
    </row>
    <row r="33" spans="1:12" x14ac:dyDescent="0.25">
      <c r="A33" s="152" t="s">
        <v>122</v>
      </c>
      <c r="B33" s="153">
        <v>18</v>
      </c>
      <c r="C33" s="157" t="s">
        <v>80</v>
      </c>
      <c r="D33" s="158">
        <v>219</v>
      </c>
      <c r="E33" s="163" t="s">
        <v>76</v>
      </c>
      <c r="F33" s="164" t="s">
        <v>33</v>
      </c>
      <c r="G33" s="165">
        <v>779</v>
      </c>
    </row>
    <row r="34" spans="1:12" x14ac:dyDescent="0.25">
      <c r="A34" s="152" t="s">
        <v>130</v>
      </c>
      <c r="B34" s="153">
        <v>692</v>
      </c>
      <c r="C34" s="157" t="s">
        <v>200</v>
      </c>
      <c r="D34" s="158">
        <v>2775</v>
      </c>
      <c r="E34" s="163" t="s">
        <v>257</v>
      </c>
      <c r="F34" s="164" t="s">
        <v>258</v>
      </c>
      <c r="G34" s="165">
        <v>80</v>
      </c>
    </row>
    <row r="35" spans="1:12" x14ac:dyDescent="0.25">
      <c r="A35" s="152" t="s">
        <v>121</v>
      </c>
      <c r="B35" s="153">
        <v>1058</v>
      </c>
      <c r="C35" s="157" t="s">
        <v>82</v>
      </c>
      <c r="D35" s="158">
        <v>1168</v>
      </c>
      <c r="E35" s="163" t="s">
        <v>77</v>
      </c>
      <c r="F35" s="164" t="s">
        <v>34</v>
      </c>
      <c r="G35" s="165">
        <v>773</v>
      </c>
    </row>
    <row r="36" spans="1:12" x14ac:dyDescent="0.25">
      <c r="A36" s="152" t="s">
        <v>134</v>
      </c>
      <c r="B36" s="153">
        <v>7953</v>
      </c>
      <c r="C36" s="157" t="s">
        <v>170</v>
      </c>
      <c r="D36" s="158">
        <v>6608</v>
      </c>
      <c r="E36" s="163" t="s">
        <v>79</v>
      </c>
      <c r="F36" s="164" t="s">
        <v>34</v>
      </c>
      <c r="G36" s="165">
        <v>1585</v>
      </c>
    </row>
    <row r="37" spans="1:12" x14ac:dyDescent="0.25">
      <c r="A37" s="152" t="s">
        <v>141</v>
      </c>
      <c r="B37" s="153">
        <v>3838</v>
      </c>
      <c r="C37" s="157" t="s">
        <v>113</v>
      </c>
      <c r="D37" s="158">
        <v>284</v>
      </c>
      <c r="E37" s="163" t="s">
        <v>81</v>
      </c>
      <c r="F37" s="164" t="s">
        <v>34</v>
      </c>
      <c r="G37" s="165">
        <v>459</v>
      </c>
    </row>
    <row r="38" spans="1:12" x14ac:dyDescent="0.25">
      <c r="A38" s="152" t="s">
        <v>135</v>
      </c>
      <c r="B38" s="153">
        <v>747</v>
      </c>
      <c r="C38" s="157" t="s">
        <v>201</v>
      </c>
      <c r="D38" s="158">
        <v>794</v>
      </c>
      <c r="E38" s="163" t="s">
        <v>175</v>
      </c>
      <c r="F38" s="164" t="s">
        <v>34</v>
      </c>
      <c r="G38" s="165">
        <v>107</v>
      </c>
    </row>
    <row r="39" spans="1:12" x14ac:dyDescent="0.25">
      <c r="A39" s="152" t="s">
        <v>78</v>
      </c>
      <c r="B39" s="153">
        <v>35</v>
      </c>
      <c r="C39" s="157" t="s">
        <v>202</v>
      </c>
      <c r="D39" s="158">
        <v>5895</v>
      </c>
      <c r="E39" s="163" t="s">
        <v>237</v>
      </c>
      <c r="F39" s="164" t="s">
        <v>35</v>
      </c>
      <c r="G39" s="165">
        <v>775</v>
      </c>
    </row>
    <row r="40" spans="1:12" x14ac:dyDescent="0.25">
      <c r="A40" s="152" t="s">
        <v>142</v>
      </c>
      <c r="B40" s="153">
        <v>497</v>
      </c>
      <c r="C40" s="157" t="s">
        <v>236</v>
      </c>
      <c r="D40" s="158">
        <v>117</v>
      </c>
      <c r="E40" s="163" t="s">
        <v>83</v>
      </c>
      <c r="F40" s="164" t="s">
        <v>36</v>
      </c>
      <c r="G40" s="165">
        <v>981</v>
      </c>
    </row>
    <row r="41" spans="1:12" x14ac:dyDescent="0.25">
      <c r="A41" s="152" t="s">
        <v>205</v>
      </c>
      <c r="B41" s="153">
        <v>236</v>
      </c>
      <c r="C41" s="157" t="s">
        <v>100</v>
      </c>
      <c r="D41" s="158">
        <v>109</v>
      </c>
      <c r="E41" s="163" t="s">
        <v>84</v>
      </c>
      <c r="F41" s="164" t="s">
        <v>36</v>
      </c>
      <c r="G41" s="165">
        <v>65</v>
      </c>
    </row>
    <row r="42" spans="1:12" x14ac:dyDescent="0.25">
      <c r="A42" s="152" t="s">
        <v>98</v>
      </c>
      <c r="B42" s="153">
        <v>327</v>
      </c>
      <c r="C42" s="157" t="s">
        <v>203</v>
      </c>
      <c r="D42" s="158">
        <v>1898</v>
      </c>
      <c r="E42" s="163" t="s">
        <v>161</v>
      </c>
      <c r="F42" s="164" t="s">
        <v>37</v>
      </c>
      <c r="G42" s="165">
        <v>164</v>
      </c>
      <c r="H42" s="96"/>
      <c r="I42" s="96"/>
      <c r="J42" s="96"/>
      <c r="K42" s="96"/>
      <c r="L42" s="96"/>
    </row>
    <row r="43" spans="1:12" x14ac:dyDescent="0.25">
      <c r="A43" s="152" t="s">
        <v>111</v>
      </c>
      <c r="B43" s="153">
        <v>0</v>
      </c>
      <c r="C43" s="157" t="s">
        <v>204</v>
      </c>
      <c r="D43" s="158">
        <v>4751</v>
      </c>
      <c r="E43" s="163" t="s">
        <v>256</v>
      </c>
      <c r="F43" s="164" t="s">
        <v>37</v>
      </c>
      <c r="G43" s="165">
        <v>891</v>
      </c>
      <c r="H43" s="96"/>
      <c r="I43" s="98"/>
      <c r="J43" s="98"/>
      <c r="K43" s="98"/>
      <c r="L43" s="96"/>
    </row>
    <row r="44" spans="1:12" x14ac:dyDescent="0.25">
      <c r="A44" s="152" t="s">
        <v>123</v>
      </c>
      <c r="B44" s="153">
        <v>190</v>
      </c>
      <c r="C44" s="157" t="s">
        <v>206</v>
      </c>
      <c r="D44" s="158">
        <v>176</v>
      </c>
      <c r="E44" s="163" t="s">
        <v>208</v>
      </c>
      <c r="F44" s="164" t="s">
        <v>85</v>
      </c>
      <c r="G44" s="165">
        <v>2477</v>
      </c>
      <c r="H44" s="96"/>
      <c r="I44" s="98"/>
      <c r="J44" s="98"/>
      <c r="K44" s="98"/>
      <c r="L44" s="96"/>
    </row>
    <row r="45" spans="1:12" x14ac:dyDescent="0.25">
      <c r="A45" s="152" t="s">
        <v>104</v>
      </c>
      <c r="B45" s="153">
        <v>372</v>
      </c>
      <c r="C45" s="157" t="s">
        <v>207</v>
      </c>
      <c r="D45" s="158">
        <v>1275</v>
      </c>
      <c r="E45" s="163" t="s">
        <v>190</v>
      </c>
      <c r="F45" s="164">
        <v>0</v>
      </c>
      <c r="G45" s="165">
        <v>0</v>
      </c>
      <c r="H45" s="96"/>
      <c r="I45" s="98"/>
      <c r="J45" s="98"/>
      <c r="K45" s="98"/>
      <c r="L45" s="96"/>
    </row>
    <row r="46" spans="1:12" x14ac:dyDescent="0.25">
      <c r="A46" s="152" t="s">
        <v>95</v>
      </c>
      <c r="B46" s="153">
        <v>14069</v>
      </c>
      <c r="C46" s="157" t="s">
        <v>127</v>
      </c>
      <c r="D46" s="158">
        <v>394</v>
      </c>
      <c r="E46" s="218" t="s">
        <v>190</v>
      </c>
      <c r="F46" s="164">
        <v>0</v>
      </c>
      <c r="G46" s="165">
        <v>0</v>
      </c>
      <c r="H46" s="96"/>
      <c r="I46" s="98"/>
      <c r="J46" s="98"/>
      <c r="K46" s="98"/>
      <c r="L46" s="96"/>
    </row>
    <row r="47" spans="1:12" x14ac:dyDescent="0.25">
      <c r="A47" s="152" t="s">
        <v>210</v>
      </c>
      <c r="B47" s="153">
        <v>329</v>
      </c>
      <c r="C47" s="157" t="s">
        <v>209</v>
      </c>
      <c r="D47" s="158">
        <v>2149</v>
      </c>
      <c r="E47" s="179" t="s">
        <v>190</v>
      </c>
      <c r="F47" s="219">
        <v>0</v>
      </c>
      <c r="G47" s="165">
        <v>0</v>
      </c>
      <c r="H47" s="96"/>
      <c r="I47" s="98"/>
      <c r="J47" s="98"/>
      <c r="K47" s="98"/>
      <c r="L47" s="96"/>
    </row>
    <row r="48" spans="1:12" x14ac:dyDescent="0.25">
      <c r="A48" s="152" t="s">
        <v>369</v>
      </c>
      <c r="B48" s="153">
        <v>490</v>
      </c>
      <c r="C48" s="157" t="s">
        <v>115</v>
      </c>
      <c r="D48" s="158">
        <v>4209</v>
      </c>
      <c r="E48" s="185" t="s">
        <v>190</v>
      </c>
      <c r="F48" s="219">
        <v>0</v>
      </c>
      <c r="G48" s="165">
        <v>0</v>
      </c>
      <c r="H48" s="96"/>
      <c r="I48" s="98"/>
      <c r="J48" s="98"/>
      <c r="K48" s="98"/>
      <c r="L48" s="96"/>
    </row>
    <row r="49" spans="1:12" x14ac:dyDescent="0.25">
      <c r="A49" s="152" t="s">
        <v>172</v>
      </c>
      <c r="B49" s="153">
        <v>755</v>
      </c>
      <c r="C49" s="157" t="s">
        <v>136</v>
      </c>
      <c r="D49" s="158">
        <v>784</v>
      </c>
      <c r="E49" s="185" t="s">
        <v>168</v>
      </c>
      <c r="F49" s="219">
        <v>0</v>
      </c>
      <c r="G49" s="165">
        <v>14729</v>
      </c>
      <c r="H49" s="96"/>
      <c r="I49" s="98"/>
      <c r="J49" s="98"/>
      <c r="K49" s="98"/>
      <c r="L49" s="96"/>
    </row>
    <row r="50" spans="1:12" x14ac:dyDescent="0.25">
      <c r="A50" s="152" t="s">
        <v>138</v>
      </c>
      <c r="B50" s="153">
        <v>1206</v>
      </c>
      <c r="C50" s="157" t="s">
        <v>211</v>
      </c>
      <c r="D50" s="158">
        <v>8</v>
      </c>
      <c r="E50" s="185" t="s">
        <v>370</v>
      </c>
      <c r="F50" s="219">
        <v>0</v>
      </c>
      <c r="G50" s="165">
        <v>411</v>
      </c>
      <c r="H50" s="96"/>
      <c r="I50" s="98"/>
      <c r="J50" s="98"/>
      <c r="K50" s="98"/>
      <c r="L50" s="96"/>
    </row>
    <row r="51" spans="1:12" ht="13.8" thickBot="1" x14ac:dyDescent="0.3">
      <c r="A51" s="152" t="s">
        <v>164</v>
      </c>
      <c r="B51" s="153">
        <v>174</v>
      </c>
      <c r="C51" s="166" t="s">
        <v>124</v>
      </c>
      <c r="D51" s="220">
        <v>64</v>
      </c>
      <c r="E51" s="221" t="s">
        <v>154</v>
      </c>
      <c r="F51" s="222"/>
      <c r="G51" s="223">
        <f>SUM(G20:G50)</f>
        <v>32437</v>
      </c>
      <c r="H51" s="96"/>
      <c r="I51" s="98"/>
      <c r="J51" s="98"/>
      <c r="K51" s="98"/>
      <c r="L51" s="96"/>
    </row>
    <row r="52" spans="1:12" x14ac:dyDescent="0.25">
      <c r="A52" s="152" t="s">
        <v>114</v>
      </c>
      <c r="B52" s="153">
        <v>452</v>
      </c>
      <c r="C52" s="161" t="s">
        <v>110</v>
      </c>
      <c r="D52" s="160">
        <v>3432</v>
      </c>
      <c r="E52" s="224" t="s">
        <v>38</v>
      </c>
      <c r="F52" s="225"/>
      <c r="G52" s="226" t="s">
        <v>155</v>
      </c>
      <c r="H52" s="96"/>
      <c r="I52" s="98"/>
      <c r="J52" s="98"/>
      <c r="K52" s="98"/>
      <c r="L52" s="96"/>
    </row>
    <row r="53" spans="1:12" x14ac:dyDescent="0.25">
      <c r="A53" s="152" t="s">
        <v>137</v>
      </c>
      <c r="B53" s="153">
        <v>1387</v>
      </c>
      <c r="C53" s="161" t="s">
        <v>212</v>
      </c>
      <c r="D53" s="160">
        <v>0</v>
      </c>
      <c r="E53" s="210" t="s">
        <v>39</v>
      </c>
      <c r="F53" s="211"/>
      <c r="G53" s="227">
        <v>3296</v>
      </c>
      <c r="H53" s="96"/>
      <c r="I53" s="98"/>
      <c r="J53" s="98"/>
      <c r="K53" s="98"/>
      <c r="L53" s="96"/>
    </row>
    <row r="54" spans="1:12" x14ac:dyDescent="0.25">
      <c r="A54" s="152" t="s">
        <v>118</v>
      </c>
      <c r="B54" s="153">
        <v>66</v>
      </c>
      <c r="C54" s="161" t="s">
        <v>212</v>
      </c>
      <c r="D54" s="160">
        <v>0</v>
      </c>
      <c r="E54" s="210" t="s">
        <v>40</v>
      </c>
      <c r="F54" s="211"/>
      <c r="G54" s="227">
        <v>22207</v>
      </c>
      <c r="H54" s="96"/>
      <c r="I54" s="98"/>
      <c r="J54" s="98"/>
      <c r="K54" s="98"/>
      <c r="L54" s="96"/>
    </row>
    <row r="55" spans="1:12" x14ac:dyDescent="0.25">
      <c r="A55" s="152" t="s">
        <v>116</v>
      </c>
      <c r="B55" s="153">
        <v>568</v>
      </c>
      <c r="C55" s="161" t="s">
        <v>213</v>
      </c>
      <c r="D55" s="160">
        <v>880</v>
      </c>
      <c r="E55" s="210" t="s">
        <v>41</v>
      </c>
      <c r="F55" s="211"/>
      <c r="G55" s="227">
        <v>1505</v>
      </c>
      <c r="H55" s="96"/>
      <c r="I55" s="98"/>
      <c r="J55" s="98"/>
      <c r="K55" s="98"/>
      <c r="L55" s="96"/>
    </row>
    <row r="56" spans="1:12" ht="13.8" thickBot="1" x14ac:dyDescent="0.3">
      <c r="A56" s="155" t="s">
        <v>128</v>
      </c>
      <c r="B56" s="156">
        <v>62</v>
      </c>
      <c r="C56" s="228" t="s">
        <v>181</v>
      </c>
      <c r="D56" s="229">
        <f>SUM(B4:B56,D4:D55)</f>
        <v>176960</v>
      </c>
      <c r="E56" s="230" t="s">
        <v>156</v>
      </c>
      <c r="F56" s="231"/>
      <c r="G56" s="232">
        <f>SUM(G53:G55)</f>
        <v>27008</v>
      </c>
      <c r="H56" s="96"/>
      <c r="I56" s="98"/>
      <c r="J56" s="98"/>
      <c r="K56" s="98"/>
      <c r="L56" s="96"/>
    </row>
    <row r="57" spans="1:12" x14ac:dyDescent="0.25">
      <c r="H57" s="96"/>
      <c r="I57" s="98"/>
      <c r="J57" s="98"/>
      <c r="K57" s="98"/>
      <c r="L57" s="96"/>
    </row>
    <row r="58" spans="1:12" x14ac:dyDescent="0.25">
      <c r="H58" s="96"/>
      <c r="I58" s="98"/>
      <c r="J58" s="98"/>
      <c r="K58" s="98"/>
      <c r="L58" s="96"/>
    </row>
    <row r="59" spans="1:12" x14ac:dyDescent="0.25">
      <c r="H59" s="96"/>
      <c r="I59" s="98"/>
      <c r="J59" s="98"/>
      <c r="K59" s="98"/>
      <c r="L59" s="96"/>
    </row>
    <row r="60" spans="1:12" x14ac:dyDescent="0.25">
      <c r="H60" s="96"/>
      <c r="I60" s="98"/>
      <c r="J60" s="98"/>
      <c r="K60" s="98"/>
      <c r="L60" s="96"/>
    </row>
    <row r="61" spans="1:12" x14ac:dyDescent="0.25">
      <c r="H61" s="96"/>
      <c r="I61" s="98"/>
      <c r="J61" s="98"/>
      <c r="K61" s="98"/>
      <c r="L61" s="96"/>
    </row>
    <row r="62" spans="1:12" x14ac:dyDescent="0.25">
      <c r="H62" s="96"/>
      <c r="I62" s="98"/>
      <c r="J62" s="98"/>
      <c r="K62" s="98"/>
      <c r="L62" s="96"/>
    </row>
    <row r="63" spans="1:12" x14ac:dyDescent="0.25">
      <c r="H63" s="96"/>
      <c r="I63" s="98"/>
      <c r="J63" s="98"/>
      <c r="K63" s="98"/>
      <c r="L63" s="96"/>
    </row>
    <row r="64" spans="1:12" x14ac:dyDescent="0.25">
      <c r="H64" s="96"/>
      <c r="I64" s="98"/>
      <c r="J64" s="98"/>
      <c r="K64" s="98"/>
      <c r="L64" s="96"/>
    </row>
    <row r="65" spans="8:12" x14ac:dyDescent="0.25">
      <c r="H65" s="96"/>
      <c r="I65" s="98"/>
      <c r="J65" s="98"/>
      <c r="K65" s="98"/>
      <c r="L65" s="96"/>
    </row>
    <row r="66" spans="8:12" x14ac:dyDescent="0.25">
      <c r="H66" s="96"/>
      <c r="I66" s="98"/>
      <c r="J66" s="98"/>
      <c r="K66" s="98"/>
      <c r="L66" s="96"/>
    </row>
    <row r="67" spans="8:12" x14ac:dyDescent="0.25">
      <c r="H67" s="96"/>
      <c r="I67" s="98"/>
      <c r="J67" s="98"/>
      <c r="K67" s="98"/>
      <c r="L67" s="96"/>
    </row>
    <row r="68" spans="8:12" x14ac:dyDescent="0.25">
      <c r="H68" s="96"/>
      <c r="I68" s="98"/>
      <c r="J68" s="98"/>
      <c r="K68" s="98"/>
      <c r="L68" s="96"/>
    </row>
    <row r="69" spans="8:12" x14ac:dyDescent="0.25">
      <c r="H69" s="96"/>
      <c r="I69" s="98"/>
      <c r="J69" s="98"/>
      <c r="K69" s="98"/>
      <c r="L69" s="96"/>
    </row>
    <row r="70" spans="8:12" x14ac:dyDescent="0.25">
      <c r="H70" s="96"/>
      <c r="I70" s="98"/>
      <c r="J70" s="98"/>
      <c r="K70" s="98"/>
      <c r="L70" s="96"/>
    </row>
    <row r="71" spans="8:12" x14ac:dyDescent="0.25">
      <c r="H71" s="96"/>
      <c r="I71" s="98"/>
      <c r="J71" s="98"/>
      <c r="K71" s="98"/>
      <c r="L71" s="96"/>
    </row>
    <row r="72" spans="8:12" x14ac:dyDescent="0.25">
      <c r="H72" s="96"/>
      <c r="I72" s="98"/>
      <c r="J72" s="98"/>
      <c r="K72" s="98"/>
      <c r="L72" s="96"/>
    </row>
    <row r="73" spans="8:12" x14ac:dyDescent="0.25">
      <c r="H73" s="96"/>
      <c r="I73" s="98"/>
      <c r="J73" s="98"/>
      <c r="K73" s="98"/>
      <c r="L73" s="96"/>
    </row>
    <row r="74" spans="8:12" x14ac:dyDescent="0.25">
      <c r="H74" s="96"/>
      <c r="I74" s="98"/>
      <c r="J74" s="98"/>
      <c r="K74" s="98"/>
      <c r="L74" s="96"/>
    </row>
    <row r="75" spans="8:12" x14ac:dyDescent="0.25">
      <c r="H75" s="96"/>
      <c r="I75" s="96"/>
      <c r="J75" s="96"/>
      <c r="K75" s="96"/>
      <c r="L75" s="96"/>
    </row>
    <row r="76" spans="8:12" x14ac:dyDescent="0.25">
      <c r="H76" s="96"/>
      <c r="I76" s="96"/>
      <c r="J76" s="96"/>
      <c r="K76" s="96"/>
      <c r="L76" s="96"/>
    </row>
    <row r="77" spans="8:12" x14ac:dyDescent="0.25">
      <c r="H77" s="96"/>
      <c r="I77" s="96"/>
      <c r="J77" s="96"/>
      <c r="K77" s="96"/>
      <c r="L77" s="96"/>
    </row>
  </sheetData>
  <mergeCells count="22">
    <mergeCell ref="E55:F55"/>
    <mergeCell ref="E56:F56"/>
    <mergeCell ref="E18:F18"/>
    <mergeCell ref="E51:F51"/>
    <mergeCell ref="E52:F52"/>
    <mergeCell ref="E53:F53"/>
    <mergeCell ref="E54:F54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A1:G1"/>
    <mergeCell ref="E4:F4"/>
    <mergeCell ref="E5:F5"/>
    <mergeCell ref="E6:F6"/>
    <mergeCell ref="E7:F7"/>
  </mergeCells>
  <printOptions gridLines="1"/>
  <pageMargins left="0.45" right="0.45" top="0.5" bottom="0.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workbookViewId="0">
      <selection activeCell="I47" sqref="I47"/>
    </sheetView>
  </sheetViews>
  <sheetFormatPr defaultRowHeight="13.2" x14ac:dyDescent="0.25"/>
  <cols>
    <col min="1" max="1" width="24.109375" customWidth="1"/>
    <col min="2" max="2" width="7" bestFit="1" customWidth="1"/>
    <col min="3" max="3" width="30.44140625" customWidth="1"/>
    <col min="4" max="4" width="8" customWidth="1"/>
    <col min="5" max="5" width="19.21875" customWidth="1"/>
    <col min="6" max="6" width="6.5546875" customWidth="1"/>
    <col min="7" max="7" width="7.5546875" bestFit="1" customWidth="1"/>
    <col min="8" max="8" width="5.6640625" customWidth="1"/>
  </cols>
  <sheetData>
    <row r="1" spans="1:7" ht="21" thickBot="1" x14ac:dyDescent="0.4">
      <c r="A1" s="196" t="s">
        <v>372</v>
      </c>
      <c r="B1" s="196"/>
      <c r="C1" s="196"/>
      <c r="D1" s="196"/>
      <c r="E1" s="196"/>
      <c r="F1" s="196"/>
      <c r="G1" s="196"/>
    </row>
    <row r="2" spans="1:7" ht="21" thickBot="1" x14ac:dyDescent="0.4">
      <c r="A2" s="94" t="s">
        <v>23</v>
      </c>
      <c r="B2" s="94"/>
      <c r="C2" s="97">
        <f>D56+G18+G51</f>
        <v>252500</v>
      </c>
    </row>
    <row r="3" spans="1:7" x14ac:dyDescent="0.25">
      <c r="A3" s="121" t="s">
        <v>24</v>
      </c>
      <c r="B3" s="122" t="s">
        <v>25</v>
      </c>
      <c r="C3" s="123" t="s">
        <v>24</v>
      </c>
      <c r="D3" s="122" t="s">
        <v>25</v>
      </c>
      <c r="E3" s="124" t="s">
        <v>26</v>
      </c>
      <c r="F3" s="125"/>
      <c r="G3" s="126" t="s">
        <v>25</v>
      </c>
    </row>
    <row r="4" spans="1:7" x14ac:dyDescent="0.25">
      <c r="A4" s="152" t="s">
        <v>95</v>
      </c>
      <c r="B4" s="153">
        <v>14069</v>
      </c>
      <c r="C4" s="157" t="s">
        <v>139</v>
      </c>
      <c r="D4" s="158">
        <v>695</v>
      </c>
      <c r="E4" s="210" t="s">
        <v>64</v>
      </c>
      <c r="F4" s="233"/>
      <c r="G4" s="162">
        <v>17108</v>
      </c>
    </row>
    <row r="5" spans="1:7" x14ac:dyDescent="0.25">
      <c r="A5" s="152" t="s">
        <v>163</v>
      </c>
      <c r="B5" s="153">
        <v>12333</v>
      </c>
      <c r="C5" s="157" t="s">
        <v>130</v>
      </c>
      <c r="D5" s="158">
        <v>692</v>
      </c>
      <c r="E5" s="210" t="s">
        <v>140</v>
      </c>
      <c r="F5" s="233"/>
      <c r="G5" s="162">
        <v>15577</v>
      </c>
    </row>
    <row r="6" spans="1:7" x14ac:dyDescent="0.25">
      <c r="A6" s="152" t="s">
        <v>188</v>
      </c>
      <c r="B6" s="153">
        <v>12209</v>
      </c>
      <c r="C6" s="157" t="s">
        <v>120</v>
      </c>
      <c r="D6" s="158">
        <v>682</v>
      </c>
      <c r="E6" s="210" t="s">
        <v>223</v>
      </c>
      <c r="F6" s="233"/>
      <c r="G6" s="162">
        <v>2414</v>
      </c>
    </row>
    <row r="7" spans="1:7" x14ac:dyDescent="0.25">
      <c r="A7" s="152" t="s">
        <v>134</v>
      </c>
      <c r="B7" s="153">
        <v>7953</v>
      </c>
      <c r="C7" s="157" t="s">
        <v>119</v>
      </c>
      <c r="D7" s="158">
        <v>639</v>
      </c>
      <c r="E7" s="210" t="s">
        <v>86</v>
      </c>
      <c r="F7" s="233"/>
      <c r="G7" s="162">
        <v>2185</v>
      </c>
    </row>
    <row r="8" spans="1:7" x14ac:dyDescent="0.25">
      <c r="A8" s="152" t="s">
        <v>99</v>
      </c>
      <c r="B8" s="153">
        <v>6974</v>
      </c>
      <c r="C8" s="157" t="s">
        <v>116</v>
      </c>
      <c r="D8" s="158">
        <v>568</v>
      </c>
      <c r="E8" s="210" t="s">
        <v>224</v>
      </c>
      <c r="F8" s="233"/>
      <c r="G8" s="162">
        <v>1648</v>
      </c>
    </row>
    <row r="9" spans="1:7" x14ac:dyDescent="0.25">
      <c r="A9" s="152" t="s">
        <v>170</v>
      </c>
      <c r="B9" s="153">
        <v>6608</v>
      </c>
      <c r="C9" s="157" t="s">
        <v>189</v>
      </c>
      <c r="D9" s="158">
        <v>563</v>
      </c>
      <c r="E9" s="210" t="s">
        <v>87</v>
      </c>
      <c r="F9" s="233"/>
      <c r="G9" s="162">
        <v>1483</v>
      </c>
    </row>
    <row r="10" spans="1:7" x14ac:dyDescent="0.25">
      <c r="A10" s="152" t="s">
        <v>202</v>
      </c>
      <c r="B10" s="153">
        <v>5895</v>
      </c>
      <c r="C10" s="157" t="s">
        <v>187</v>
      </c>
      <c r="D10" s="158">
        <v>536</v>
      </c>
      <c r="E10" s="210" t="s">
        <v>62</v>
      </c>
      <c r="F10" s="233"/>
      <c r="G10" s="162">
        <v>1463</v>
      </c>
    </row>
    <row r="11" spans="1:7" x14ac:dyDescent="0.25">
      <c r="A11" s="152" t="s">
        <v>132</v>
      </c>
      <c r="B11" s="153">
        <v>5857</v>
      </c>
      <c r="C11" s="157" t="s">
        <v>167</v>
      </c>
      <c r="D11" s="158">
        <v>522</v>
      </c>
      <c r="E11" s="210" t="s">
        <v>88</v>
      </c>
      <c r="F11" s="233"/>
      <c r="G11" s="162">
        <v>394</v>
      </c>
    </row>
    <row r="12" spans="1:7" x14ac:dyDescent="0.25">
      <c r="A12" s="152" t="s">
        <v>96</v>
      </c>
      <c r="B12" s="153">
        <v>5847</v>
      </c>
      <c r="C12" s="157" t="s">
        <v>142</v>
      </c>
      <c r="D12" s="158">
        <v>497</v>
      </c>
      <c r="E12" s="210" t="s">
        <v>152</v>
      </c>
      <c r="F12" s="233"/>
      <c r="G12" s="162">
        <v>341</v>
      </c>
    </row>
    <row r="13" spans="1:7" x14ac:dyDescent="0.25">
      <c r="A13" s="152" t="s">
        <v>232</v>
      </c>
      <c r="B13" s="153">
        <v>4949</v>
      </c>
      <c r="C13" s="157" t="s">
        <v>369</v>
      </c>
      <c r="D13" s="158">
        <v>490</v>
      </c>
      <c r="E13" s="210" t="s">
        <v>63</v>
      </c>
      <c r="F13" s="233"/>
      <c r="G13" s="162">
        <v>340</v>
      </c>
    </row>
    <row r="14" spans="1:7" x14ac:dyDescent="0.25">
      <c r="A14" s="152" t="s">
        <v>204</v>
      </c>
      <c r="B14" s="153">
        <v>4751</v>
      </c>
      <c r="C14" s="157" t="s">
        <v>114</v>
      </c>
      <c r="D14" s="158">
        <v>452</v>
      </c>
      <c r="E14" s="210" t="s">
        <v>225</v>
      </c>
      <c r="F14" s="233"/>
      <c r="G14" s="162">
        <v>144</v>
      </c>
    </row>
    <row r="15" spans="1:7" x14ac:dyDescent="0.25">
      <c r="A15" s="152" t="s">
        <v>115</v>
      </c>
      <c r="B15" s="153">
        <v>4209</v>
      </c>
      <c r="C15" s="157" t="s">
        <v>127</v>
      </c>
      <c r="D15" s="158">
        <v>394</v>
      </c>
      <c r="E15" s="210" t="s">
        <v>226</v>
      </c>
      <c r="F15" s="233"/>
      <c r="G15" s="162">
        <v>6</v>
      </c>
    </row>
    <row r="16" spans="1:7" x14ac:dyDescent="0.25">
      <c r="A16" s="152" t="s">
        <v>196</v>
      </c>
      <c r="B16" s="153">
        <v>3864</v>
      </c>
      <c r="C16" s="157" t="s">
        <v>125</v>
      </c>
      <c r="D16" s="158">
        <v>392</v>
      </c>
      <c r="E16" s="210" t="s">
        <v>190</v>
      </c>
      <c r="F16" s="233"/>
      <c r="G16" s="162">
        <v>0</v>
      </c>
    </row>
    <row r="17" spans="1:9" x14ac:dyDescent="0.25">
      <c r="A17" s="152" t="s">
        <v>141</v>
      </c>
      <c r="B17" s="153">
        <v>3838</v>
      </c>
      <c r="C17" s="157" t="s">
        <v>254</v>
      </c>
      <c r="D17" s="158">
        <v>386</v>
      </c>
      <c r="E17" s="210" t="s">
        <v>190</v>
      </c>
      <c r="F17" s="233"/>
      <c r="G17" s="162">
        <v>0</v>
      </c>
    </row>
    <row r="18" spans="1:9" ht="13.8" thickBot="1" x14ac:dyDescent="0.3">
      <c r="A18" s="154" t="s">
        <v>110</v>
      </c>
      <c r="B18" s="153">
        <v>3432</v>
      </c>
      <c r="C18" s="157" t="s">
        <v>104</v>
      </c>
      <c r="D18" s="158">
        <v>372</v>
      </c>
      <c r="E18" s="212" t="s">
        <v>26</v>
      </c>
      <c r="F18" s="213"/>
      <c r="G18" s="214">
        <f>SUM(G4:G17)</f>
        <v>43103</v>
      </c>
    </row>
    <row r="19" spans="1:9" x14ac:dyDescent="0.25">
      <c r="A19" s="152" t="s">
        <v>165</v>
      </c>
      <c r="B19" s="153">
        <v>3293</v>
      </c>
      <c r="C19" s="157" t="s">
        <v>126</v>
      </c>
      <c r="D19" s="158">
        <v>369</v>
      </c>
      <c r="E19" s="215" t="s">
        <v>27</v>
      </c>
      <c r="F19" s="216" t="s">
        <v>28</v>
      </c>
      <c r="G19" s="217" t="s">
        <v>25</v>
      </c>
    </row>
    <row r="20" spans="1:9" x14ac:dyDescent="0.25">
      <c r="A20" s="152" t="s">
        <v>117</v>
      </c>
      <c r="B20" s="153">
        <v>3285</v>
      </c>
      <c r="C20" s="157" t="s">
        <v>194</v>
      </c>
      <c r="D20" s="158">
        <v>342</v>
      </c>
      <c r="E20" s="163" t="s">
        <v>168</v>
      </c>
      <c r="F20" s="164">
        <v>0</v>
      </c>
      <c r="G20" s="165">
        <v>14729</v>
      </c>
    </row>
    <row r="21" spans="1:9" x14ac:dyDescent="0.25">
      <c r="A21" s="152" t="s">
        <v>229</v>
      </c>
      <c r="B21" s="153">
        <v>3168</v>
      </c>
      <c r="C21" s="157" t="s">
        <v>228</v>
      </c>
      <c r="D21" s="158">
        <v>334</v>
      </c>
      <c r="E21" s="163" t="s">
        <v>208</v>
      </c>
      <c r="F21" s="164" t="s">
        <v>85</v>
      </c>
      <c r="G21" s="165">
        <v>2477</v>
      </c>
    </row>
    <row r="22" spans="1:9" x14ac:dyDescent="0.25">
      <c r="A22" s="152" t="s">
        <v>166</v>
      </c>
      <c r="B22" s="153">
        <v>2965</v>
      </c>
      <c r="C22" s="157" t="s">
        <v>210</v>
      </c>
      <c r="D22" s="158">
        <v>329</v>
      </c>
      <c r="E22" s="163" t="s">
        <v>67</v>
      </c>
      <c r="F22" s="164" t="s">
        <v>29</v>
      </c>
      <c r="G22" s="165">
        <v>2138</v>
      </c>
      <c r="I22" s="96"/>
    </row>
    <row r="23" spans="1:9" x14ac:dyDescent="0.25">
      <c r="A23" s="152" t="s">
        <v>195</v>
      </c>
      <c r="B23" s="153">
        <v>2963</v>
      </c>
      <c r="C23" s="157" t="s">
        <v>98</v>
      </c>
      <c r="D23" s="158">
        <v>327</v>
      </c>
      <c r="E23" s="163" t="s">
        <v>79</v>
      </c>
      <c r="F23" s="164" t="s">
        <v>34</v>
      </c>
      <c r="G23" s="165">
        <v>1585</v>
      </c>
    </row>
    <row r="24" spans="1:9" x14ac:dyDescent="0.25">
      <c r="A24" s="152" t="s">
        <v>200</v>
      </c>
      <c r="B24" s="153">
        <v>2775</v>
      </c>
      <c r="C24" s="157" t="s">
        <v>66</v>
      </c>
      <c r="D24" s="158">
        <v>304</v>
      </c>
      <c r="E24" s="163" t="s">
        <v>75</v>
      </c>
      <c r="F24" s="164" t="s">
        <v>32</v>
      </c>
      <c r="G24" s="165">
        <v>1111</v>
      </c>
    </row>
    <row r="25" spans="1:9" x14ac:dyDescent="0.25">
      <c r="A25" s="152" t="s">
        <v>235</v>
      </c>
      <c r="B25" s="153">
        <v>2490</v>
      </c>
      <c r="C25" s="157" t="s">
        <v>113</v>
      </c>
      <c r="D25" s="158">
        <v>284</v>
      </c>
      <c r="E25" s="163" t="s">
        <v>109</v>
      </c>
      <c r="F25" s="164" t="s">
        <v>31</v>
      </c>
      <c r="G25" s="165">
        <v>1093</v>
      </c>
    </row>
    <row r="26" spans="1:9" x14ac:dyDescent="0.25">
      <c r="A26" s="152" t="s">
        <v>209</v>
      </c>
      <c r="B26" s="153">
        <v>2149</v>
      </c>
      <c r="C26" s="157" t="s">
        <v>112</v>
      </c>
      <c r="D26" s="158">
        <v>262</v>
      </c>
      <c r="E26" s="163" t="s">
        <v>72</v>
      </c>
      <c r="F26" s="164" t="s">
        <v>30</v>
      </c>
      <c r="G26" s="165">
        <v>1062</v>
      </c>
    </row>
    <row r="27" spans="1:9" x14ac:dyDescent="0.25">
      <c r="A27" s="152" t="s">
        <v>230</v>
      </c>
      <c r="B27" s="153">
        <v>1962</v>
      </c>
      <c r="C27" s="157" t="s">
        <v>233</v>
      </c>
      <c r="D27" s="158">
        <v>241</v>
      </c>
      <c r="E27" s="163" t="s">
        <v>83</v>
      </c>
      <c r="F27" s="164" t="s">
        <v>36</v>
      </c>
      <c r="G27" s="165">
        <v>981</v>
      </c>
    </row>
    <row r="28" spans="1:9" x14ac:dyDescent="0.25">
      <c r="A28" s="152" t="s">
        <v>169</v>
      </c>
      <c r="B28" s="153">
        <v>1937</v>
      </c>
      <c r="C28" s="157" t="s">
        <v>205</v>
      </c>
      <c r="D28" s="158">
        <v>236</v>
      </c>
      <c r="E28" s="163" t="s">
        <v>256</v>
      </c>
      <c r="F28" s="164" t="s">
        <v>37</v>
      </c>
      <c r="G28" s="165">
        <v>891</v>
      </c>
    </row>
    <row r="29" spans="1:9" x14ac:dyDescent="0.25">
      <c r="A29" s="152" t="s">
        <v>103</v>
      </c>
      <c r="B29" s="153">
        <v>1902</v>
      </c>
      <c r="C29" s="157" t="s">
        <v>80</v>
      </c>
      <c r="D29" s="158">
        <v>219</v>
      </c>
      <c r="E29" s="163" t="s">
        <v>76</v>
      </c>
      <c r="F29" s="164" t="s">
        <v>33</v>
      </c>
      <c r="G29" s="165">
        <v>779</v>
      </c>
    </row>
    <row r="30" spans="1:9" x14ac:dyDescent="0.25">
      <c r="A30" s="152" t="s">
        <v>203</v>
      </c>
      <c r="B30" s="153">
        <v>1898</v>
      </c>
      <c r="C30" s="157" t="s">
        <v>105</v>
      </c>
      <c r="D30" s="158">
        <v>209</v>
      </c>
      <c r="E30" s="163" t="s">
        <v>237</v>
      </c>
      <c r="F30" s="164" t="s">
        <v>35</v>
      </c>
      <c r="G30" s="165">
        <v>775</v>
      </c>
    </row>
    <row r="31" spans="1:9" x14ac:dyDescent="0.25">
      <c r="A31" s="152" t="s">
        <v>107</v>
      </c>
      <c r="B31" s="153">
        <v>1867</v>
      </c>
      <c r="C31" s="157" t="s">
        <v>123</v>
      </c>
      <c r="D31" s="158">
        <v>190</v>
      </c>
      <c r="E31" s="163" t="s">
        <v>77</v>
      </c>
      <c r="F31" s="164" t="s">
        <v>34</v>
      </c>
      <c r="G31" s="165">
        <v>773</v>
      </c>
    </row>
    <row r="32" spans="1:9" x14ac:dyDescent="0.25">
      <c r="A32" s="152" t="s">
        <v>199</v>
      </c>
      <c r="B32" s="153">
        <v>1692</v>
      </c>
      <c r="C32" s="157" t="s">
        <v>206</v>
      </c>
      <c r="D32" s="158">
        <v>176</v>
      </c>
      <c r="E32" s="163" t="s">
        <v>73</v>
      </c>
      <c r="F32" s="164" t="s">
        <v>30</v>
      </c>
      <c r="G32" s="165">
        <v>575</v>
      </c>
    </row>
    <row r="33" spans="1:7" x14ac:dyDescent="0.25">
      <c r="A33" s="152" t="s">
        <v>182</v>
      </c>
      <c r="B33" s="153">
        <v>1538</v>
      </c>
      <c r="C33" s="157" t="s">
        <v>164</v>
      </c>
      <c r="D33" s="158">
        <v>174</v>
      </c>
      <c r="E33" s="163" t="s">
        <v>252</v>
      </c>
      <c r="F33" s="164" t="s">
        <v>253</v>
      </c>
      <c r="G33" s="165">
        <v>545</v>
      </c>
    </row>
    <row r="34" spans="1:7" x14ac:dyDescent="0.25">
      <c r="A34" s="152" t="s">
        <v>197</v>
      </c>
      <c r="B34" s="153">
        <v>1523</v>
      </c>
      <c r="C34" s="157" t="s">
        <v>186</v>
      </c>
      <c r="D34" s="158">
        <v>152</v>
      </c>
      <c r="E34" s="163" t="s">
        <v>81</v>
      </c>
      <c r="F34" s="164" t="s">
        <v>34</v>
      </c>
      <c r="G34" s="165">
        <v>459</v>
      </c>
    </row>
    <row r="35" spans="1:7" x14ac:dyDescent="0.25">
      <c r="A35" s="152" t="s">
        <v>198</v>
      </c>
      <c r="B35" s="153">
        <v>1489</v>
      </c>
      <c r="C35" s="157" t="s">
        <v>173</v>
      </c>
      <c r="D35" s="158">
        <v>127</v>
      </c>
      <c r="E35" s="163" t="s">
        <v>370</v>
      </c>
      <c r="F35" s="164">
        <v>0</v>
      </c>
      <c r="G35" s="165">
        <v>411</v>
      </c>
    </row>
    <row r="36" spans="1:7" x14ac:dyDescent="0.25">
      <c r="A36" s="152" t="s">
        <v>106</v>
      </c>
      <c r="B36" s="153">
        <v>1429</v>
      </c>
      <c r="C36" s="157" t="s">
        <v>236</v>
      </c>
      <c r="D36" s="158">
        <v>117</v>
      </c>
      <c r="E36" s="163" t="s">
        <v>71</v>
      </c>
      <c r="F36" s="164" t="s">
        <v>30</v>
      </c>
      <c r="G36" s="165">
        <v>385</v>
      </c>
    </row>
    <row r="37" spans="1:7" x14ac:dyDescent="0.25">
      <c r="A37" s="152" t="s">
        <v>137</v>
      </c>
      <c r="B37" s="153">
        <v>1387</v>
      </c>
      <c r="C37" s="157" t="s">
        <v>100</v>
      </c>
      <c r="D37" s="158">
        <v>109</v>
      </c>
      <c r="E37" s="163" t="s">
        <v>70</v>
      </c>
      <c r="F37" s="164" t="s">
        <v>30</v>
      </c>
      <c r="G37" s="165">
        <v>378</v>
      </c>
    </row>
    <row r="38" spans="1:7" x14ac:dyDescent="0.25">
      <c r="A38" s="152" t="s">
        <v>102</v>
      </c>
      <c r="B38" s="153">
        <v>1348</v>
      </c>
      <c r="C38" s="157" t="s">
        <v>193</v>
      </c>
      <c r="D38" s="158">
        <v>106</v>
      </c>
      <c r="E38" s="163" t="s">
        <v>153</v>
      </c>
      <c r="F38" s="164" t="s">
        <v>31</v>
      </c>
      <c r="G38" s="165">
        <v>358</v>
      </c>
    </row>
    <row r="39" spans="1:7" x14ac:dyDescent="0.25">
      <c r="A39" s="152" t="s">
        <v>184</v>
      </c>
      <c r="B39" s="153">
        <v>1288</v>
      </c>
      <c r="C39" s="157" t="s">
        <v>174</v>
      </c>
      <c r="D39" s="158">
        <v>80</v>
      </c>
      <c r="E39" s="163" t="s">
        <v>74</v>
      </c>
      <c r="F39" s="164" t="s">
        <v>32</v>
      </c>
      <c r="G39" s="165">
        <v>222</v>
      </c>
    </row>
    <row r="40" spans="1:7" x14ac:dyDescent="0.25">
      <c r="A40" s="152" t="s">
        <v>207</v>
      </c>
      <c r="B40" s="153">
        <v>1275</v>
      </c>
      <c r="C40" s="157" t="s">
        <v>65</v>
      </c>
      <c r="D40" s="158">
        <v>79</v>
      </c>
      <c r="E40" s="163" t="s">
        <v>68</v>
      </c>
      <c r="F40" s="164" t="s">
        <v>30</v>
      </c>
      <c r="G40" s="165">
        <v>185</v>
      </c>
    </row>
    <row r="41" spans="1:7" x14ac:dyDescent="0.25">
      <c r="A41" s="152" t="s">
        <v>129</v>
      </c>
      <c r="B41" s="153">
        <v>1210</v>
      </c>
      <c r="C41" s="157" t="s">
        <v>118</v>
      </c>
      <c r="D41" s="158">
        <v>66</v>
      </c>
      <c r="E41" s="163" t="s">
        <v>161</v>
      </c>
      <c r="F41" s="164" t="s">
        <v>37</v>
      </c>
      <c r="G41" s="165">
        <v>164</v>
      </c>
    </row>
    <row r="42" spans="1:7" x14ac:dyDescent="0.25">
      <c r="A42" s="152" t="s">
        <v>138</v>
      </c>
      <c r="B42" s="153">
        <v>1206</v>
      </c>
      <c r="C42" s="166" t="s">
        <v>124</v>
      </c>
      <c r="D42" s="220">
        <v>64</v>
      </c>
      <c r="E42" s="163" t="s">
        <v>231</v>
      </c>
      <c r="F42" s="164" t="s">
        <v>31</v>
      </c>
      <c r="G42" s="165">
        <v>109</v>
      </c>
    </row>
    <row r="43" spans="1:7" x14ac:dyDescent="0.25">
      <c r="A43" s="152" t="s">
        <v>82</v>
      </c>
      <c r="B43" s="153">
        <v>1168</v>
      </c>
      <c r="C43" s="157" t="s">
        <v>128</v>
      </c>
      <c r="D43" s="158">
        <v>62</v>
      </c>
      <c r="E43" s="163" t="s">
        <v>175</v>
      </c>
      <c r="F43" s="164" t="s">
        <v>34</v>
      </c>
      <c r="G43" s="165">
        <v>107</v>
      </c>
    </row>
    <row r="44" spans="1:7" x14ac:dyDescent="0.25">
      <c r="A44" s="152" t="s">
        <v>227</v>
      </c>
      <c r="B44" s="153">
        <v>1157</v>
      </c>
      <c r="C44" s="157" t="s">
        <v>61</v>
      </c>
      <c r="D44" s="158">
        <v>44</v>
      </c>
      <c r="E44" s="163" t="s">
        <v>257</v>
      </c>
      <c r="F44" s="164" t="s">
        <v>258</v>
      </c>
      <c r="G44" s="165">
        <v>80</v>
      </c>
    </row>
    <row r="45" spans="1:7" x14ac:dyDescent="0.25">
      <c r="A45" s="152" t="s">
        <v>192</v>
      </c>
      <c r="B45" s="153">
        <v>1137</v>
      </c>
      <c r="C45" s="157" t="s">
        <v>131</v>
      </c>
      <c r="D45" s="158">
        <v>38</v>
      </c>
      <c r="E45" s="163" t="s">
        <v>84</v>
      </c>
      <c r="F45" s="164" t="s">
        <v>36</v>
      </c>
      <c r="G45" s="165">
        <v>65</v>
      </c>
    </row>
    <row r="46" spans="1:7" x14ac:dyDescent="0.25">
      <c r="A46" s="152" t="s">
        <v>183</v>
      </c>
      <c r="B46" s="153">
        <v>1084</v>
      </c>
      <c r="C46" s="157" t="s">
        <v>78</v>
      </c>
      <c r="D46" s="158">
        <v>35</v>
      </c>
      <c r="E46" s="218" t="s">
        <v>69</v>
      </c>
      <c r="F46" s="164" t="s">
        <v>30</v>
      </c>
      <c r="G46" s="165">
        <v>0</v>
      </c>
    </row>
    <row r="47" spans="1:7" x14ac:dyDescent="0.25">
      <c r="A47" s="152" t="s">
        <v>185</v>
      </c>
      <c r="B47" s="153">
        <v>1072</v>
      </c>
      <c r="C47" s="157" t="s">
        <v>108</v>
      </c>
      <c r="D47" s="158">
        <v>29</v>
      </c>
      <c r="E47" s="179" t="s">
        <v>190</v>
      </c>
      <c r="F47" s="219">
        <v>0</v>
      </c>
      <c r="G47" s="165">
        <v>0</v>
      </c>
    </row>
    <row r="48" spans="1:7" x14ac:dyDescent="0.25">
      <c r="A48" s="152" t="s">
        <v>121</v>
      </c>
      <c r="B48" s="153">
        <v>1058</v>
      </c>
      <c r="C48" s="157" t="s">
        <v>191</v>
      </c>
      <c r="D48" s="158">
        <v>19</v>
      </c>
      <c r="E48" s="185" t="s">
        <v>190</v>
      </c>
      <c r="F48" s="219">
        <v>0</v>
      </c>
      <c r="G48" s="165">
        <v>0</v>
      </c>
    </row>
    <row r="49" spans="1:9" x14ac:dyDescent="0.25">
      <c r="A49" s="152" t="s">
        <v>101</v>
      </c>
      <c r="B49" s="153">
        <v>902</v>
      </c>
      <c r="C49" s="157" t="s">
        <v>122</v>
      </c>
      <c r="D49" s="158">
        <v>18</v>
      </c>
      <c r="E49" s="185" t="s">
        <v>190</v>
      </c>
      <c r="F49" s="219">
        <v>0</v>
      </c>
      <c r="G49" s="165">
        <v>0</v>
      </c>
    </row>
    <row r="50" spans="1:9" x14ac:dyDescent="0.25">
      <c r="A50" s="154" t="s">
        <v>213</v>
      </c>
      <c r="B50" s="153">
        <v>880</v>
      </c>
      <c r="C50" s="157" t="s">
        <v>211</v>
      </c>
      <c r="D50" s="158">
        <v>8</v>
      </c>
      <c r="E50" s="185" t="s">
        <v>190</v>
      </c>
      <c r="F50" s="219">
        <v>0</v>
      </c>
      <c r="G50" s="165">
        <v>0</v>
      </c>
    </row>
    <row r="51" spans="1:9" ht="13.8" thickBot="1" x14ac:dyDescent="0.3">
      <c r="A51" s="152" t="s">
        <v>234</v>
      </c>
      <c r="B51" s="153">
        <v>856</v>
      </c>
      <c r="C51" s="157" t="s">
        <v>133</v>
      </c>
      <c r="D51" s="158">
        <v>0</v>
      </c>
      <c r="E51" s="221" t="s">
        <v>154</v>
      </c>
      <c r="F51" s="222"/>
      <c r="G51" s="223">
        <f>SUM(G20:G50)</f>
        <v>32437</v>
      </c>
    </row>
    <row r="52" spans="1:9" x14ac:dyDescent="0.25">
      <c r="A52" s="152" t="s">
        <v>201</v>
      </c>
      <c r="B52" s="153">
        <v>794</v>
      </c>
      <c r="C52" s="159" t="s">
        <v>111</v>
      </c>
      <c r="D52" s="160">
        <v>0</v>
      </c>
      <c r="E52" s="224" t="s">
        <v>38</v>
      </c>
      <c r="F52" s="225"/>
      <c r="G52" s="226" t="s">
        <v>155</v>
      </c>
    </row>
    <row r="53" spans="1:9" x14ac:dyDescent="0.25">
      <c r="A53" s="152" t="s">
        <v>136</v>
      </c>
      <c r="B53" s="153">
        <v>784</v>
      </c>
      <c r="C53" s="159" t="s">
        <v>171</v>
      </c>
      <c r="D53" s="160">
        <v>0</v>
      </c>
      <c r="E53" s="210" t="s">
        <v>39</v>
      </c>
      <c r="F53" s="211"/>
      <c r="G53" s="227">
        <v>3296</v>
      </c>
    </row>
    <row r="54" spans="1:9" x14ac:dyDescent="0.25">
      <c r="A54" s="152" t="s">
        <v>172</v>
      </c>
      <c r="B54" s="153">
        <v>755</v>
      </c>
      <c r="C54" s="161" t="s">
        <v>212</v>
      </c>
      <c r="D54" s="160">
        <v>0</v>
      </c>
      <c r="E54" s="210" t="s">
        <v>40</v>
      </c>
      <c r="F54" s="211"/>
      <c r="G54" s="227">
        <v>22207</v>
      </c>
      <c r="I54" s="234" t="s">
        <v>373</v>
      </c>
    </row>
    <row r="55" spans="1:9" x14ac:dyDescent="0.25">
      <c r="A55" s="152" t="s">
        <v>135</v>
      </c>
      <c r="B55" s="153">
        <v>747</v>
      </c>
      <c r="C55" s="161" t="s">
        <v>212</v>
      </c>
      <c r="D55" s="160">
        <v>0</v>
      </c>
      <c r="E55" s="210" t="s">
        <v>41</v>
      </c>
      <c r="F55" s="211"/>
      <c r="G55" s="227">
        <v>1505</v>
      </c>
    </row>
    <row r="56" spans="1:9" ht="13.8" thickBot="1" x14ac:dyDescent="0.3">
      <c r="A56" s="155" t="s">
        <v>97</v>
      </c>
      <c r="B56" s="156">
        <v>710</v>
      </c>
      <c r="C56" s="228" t="s">
        <v>181</v>
      </c>
      <c r="D56" s="229">
        <f>SUM(B4:B56,D4:D55)</f>
        <v>176960</v>
      </c>
      <c r="E56" s="230" t="s">
        <v>156</v>
      </c>
      <c r="F56" s="231"/>
      <c r="G56" s="232">
        <f>SUM(G53:G55)</f>
        <v>27008</v>
      </c>
    </row>
    <row r="57" spans="1:9" x14ac:dyDescent="0.25">
      <c r="D57" s="96"/>
      <c r="E57" s="96"/>
      <c r="F57" s="96"/>
      <c r="G57" s="129"/>
    </row>
    <row r="58" spans="1:9" x14ac:dyDescent="0.25">
      <c r="D58" s="96"/>
      <c r="E58" s="96"/>
      <c r="F58" s="96"/>
      <c r="G58" s="96"/>
    </row>
    <row r="59" spans="1:9" x14ac:dyDescent="0.25">
      <c r="D59" s="96"/>
      <c r="E59" s="96"/>
      <c r="F59" s="96"/>
      <c r="G59" s="96"/>
    </row>
    <row r="60" spans="1:9" x14ac:dyDescent="0.25">
      <c r="D60" s="96"/>
      <c r="E60" s="96"/>
      <c r="F60" s="96"/>
      <c r="G60" s="96"/>
    </row>
    <row r="61" spans="1:9" x14ac:dyDescent="0.25">
      <c r="D61" s="96"/>
      <c r="E61" s="96"/>
      <c r="F61" s="96"/>
      <c r="G61" s="96"/>
    </row>
    <row r="62" spans="1:9" x14ac:dyDescent="0.25">
      <c r="D62" s="96"/>
      <c r="E62" s="96"/>
      <c r="F62" s="96"/>
      <c r="G62" s="96"/>
    </row>
    <row r="63" spans="1:9" x14ac:dyDescent="0.25">
      <c r="D63" s="96"/>
      <c r="E63" s="96"/>
      <c r="F63" s="96"/>
      <c r="G63" s="96"/>
    </row>
    <row r="64" spans="1:9" x14ac:dyDescent="0.25">
      <c r="D64" s="96"/>
      <c r="E64" s="96"/>
      <c r="F64" s="96"/>
      <c r="G64" s="96"/>
    </row>
    <row r="65" spans="1:7" x14ac:dyDescent="0.25">
      <c r="D65" s="96"/>
      <c r="E65" s="96"/>
      <c r="F65" s="96"/>
      <c r="G65" s="96"/>
    </row>
    <row r="66" spans="1:7" x14ac:dyDescent="0.25">
      <c r="D66" s="96"/>
      <c r="E66" s="96"/>
      <c r="F66" s="96"/>
      <c r="G66" s="96"/>
    </row>
    <row r="67" spans="1:7" x14ac:dyDescent="0.25">
      <c r="D67" s="96"/>
      <c r="E67" s="96"/>
      <c r="F67" s="96"/>
      <c r="G67" s="96"/>
    </row>
    <row r="68" spans="1:7" x14ac:dyDescent="0.25">
      <c r="D68" s="96"/>
      <c r="E68" s="96"/>
      <c r="F68" s="96"/>
      <c r="G68" s="96"/>
    </row>
    <row r="69" spans="1:7" x14ac:dyDescent="0.25">
      <c r="D69" s="96"/>
      <c r="E69" s="96"/>
      <c r="F69" s="96"/>
      <c r="G69" s="96"/>
    </row>
    <row r="70" spans="1:7" x14ac:dyDescent="0.25">
      <c r="D70" s="96"/>
      <c r="E70" s="96"/>
      <c r="F70" s="96"/>
      <c r="G70" s="96"/>
    </row>
    <row r="73" spans="1:7" x14ac:dyDescent="0.25">
      <c r="A73" s="95"/>
    </row>
    <row r="76" spans="1:7" x14ac:dyDescent="0.25">
      <c r="B76" s="96"/>
    </row>
    <row r="104" spans="2:2" x14ac:dyDescent="0.25">
      <c r="B104" s="96"/>
    </row>
    <row r="139" spans="1:1" x14ac:dyDescent="0.25">
      <c r="A139" s="95"/>
    </row>
  </sheetData>
  <mergeCells count="22">
    <mergeCell ref="E55:F55"/>
    <mergeCell ref="E17:F17"/>
    <mergeCell ref="E18:F18"/>
    <mergeCell ref="E51:F51"/>
    <mergeCell ref="E52:F52"/>
    <mergeCell ref="E54:F54"/>
    <mergeCell ref="E15:F15"/>
    <mergeCell ref="E53:F53"/>
    <mergeCell ref="E56:F56"/>
    <mergeCell ref="A1:G1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6:F16"/>
  </mergeCells>
  <printOptions gridLines="1"/>
  <pageMargins left="0.45" right="0.45" top="0.5" bottom="0.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B51" sqref="B51"/>
    </sheetView>
  </sheetViews>
  <sheetFormatPr defaultRowHeight="13.2" x14ac:dyDescent="0.25"/>
  <cols>
    <col min="1" max="1" width="5.44140625" customWidth="1"/>
    <col min="2" max="2" width="28.33203125" customWidth="1"/>
    <col min="3" max="4" width="16.5546875" customWidth="1"/>
    <col min="5" max="5" width="16" customWidth="1"/>
    <col min="6" max="6" width="11.77734375" bestFit="1" customWidth="1"/>
  </cols>
  <sheetData>
    <row r="1" spans="1:6" ht="27.6" x14ac:dyDescent="0.65">
      <c r="B1" s="103"/>
      <c r="C1" s="104" t="s">
        <v>366</v>
      </c>
      <c r="D1" s="103"/>
      <c r="E1" s="103"/>
      <c r="F1" s="103"/>
    </row>
    <row r="2" spans="1:6" ht="58.2" customHeight="1" x14ac:dyDescent="0.6">
      <c r="B2" s="99" t="s">
        <v>13</v>
      </c>
      <c r="C2" s="100" t="s">
        <v>22</v>
      </c>
      <c r="D2" s="99" t="s">
        <v>21</v>
      </c>
      <c r="E2" s="99" t="s">
        <v>19</v>
      </c>
      <c r="F2" s="99" t="s">
        <v>18</v>
      </c>
    </row>
    <row r="3" spans="1:6" ht="21" thickBot="1" x14ac:dyDescent="0.4">
      <c r="B3" s="101" t="s">
        <v>92</v>
      </c>
      <c r="C3" s="102">
        <f>SUM(D3:F3)</f>
        <v>252500</v>
      </c>
      <c r="D3" s="102">
        <f>SUM(D4:D48)</f>
        <v>176960</v>
      </c>
      <c r="E3" s="102">
        <f>SUM(E4:E48)</f>
        <v>43103</v>
      </c>
      <c r="F3" s="102">
        <f>SUM(F4:F48)</f>
        <v>32437</v>
      </c>
    </row>
    <row r="4" spans="1:6" ht="25.8" thickBot="1" x14ac:dyDescent="0.65">
      <c r="A4" s="65">
        <v>1</v>
      </c>
      <c r="B4" s="138" t="s">
        <v>60</v>
      </c>
      <c r="C4" s="139">
        <v>17304</v>
      </c>
      <c r="D4" s="147">
        <v>8413</v>
      </c>
      <c r="E4" s="147">
        <v>3912</v>
      </c>
      <c r="F4" s="147">
        <v>4979</v>
      </c>
    </row>
    <row r="5" spans="1:6" ht="25.8" thickBot="1" x14ac:dyDescent="0.65">
      <c r="A5" s="65">
        <v>2</v>
      </c>
      <c r="B5" s="141" t="s">
        <v>53</v>
      </c>
      <c r="C5" s="139">
        <v>17084</v>
      </c>
      <c r="D5" s="140">
        <v>13246</v>
      </c>
      <c r="E5" s="140">
        <v>1821</v>
      </c>
      <c r="F5" s="140">
        <v>2017</v>
      </c>
    </row>
    <row r="6" spans="1:6" ht="25.8" thickBot="1" x14ac:dyDescent="0.65">
      <c r="A6" s="65">
        <v>3</v>
      </c>
      <c r="B6" s="141" t="s">
        <v>46</v>
      </c>
      <c r="C6" s="139">
        <v>16075</v>
      </c>
      <c r="D6" s="140">
        <v>12374</v>
      </c>
      <c r="E6" s="140">
        <v>1397</v>
      </c>
      <c r="F6" s="140">
        <v>2304</v>
      </c>
    </row>
    <row r="7" spans="1:6" ht="25.8" thickBot="1" x14ac:dyDescent="0.65">
      <c r="A7" s="65">
        <v>4</v>
      </c>
      <c r="B7" s="141" t="s">
        <v>180</v>
      </c>
      <c r="C7" s="139">
        <v>13655</v>
      </c>
      <c r="D7" s="147">
        <v>12181</v>
      </c>
      <c r="E7" s="147">
        <v>622</v>
      </c>
      <c r="F7" s="147">
        <v>852</v>
      </c>
    </row>
    <row r="8" spans="1:6" ht="25.8" thickBot="1" x14ac:dyDescent="0.65">
      <c r="A8" s="65">
        <v>5</v>
      </c>
      <c r="B8" s="138" t="s">
        <v>54</v>
      </c>
      <c r="C8" s="139">
        <v>11594</v>
      </c>
      <c r="D8" s="147">
        <v>9834</v>
      </c>
      <c r="E8" s="147">
        <v>1015</v>
      </c>
      <c r="F8" s="147">
        <v>745</v>
      </c>
    </row>
    <row r="9" spans="1:6" ht="25.8" thickBot="1" x14ac:dyDescent="0.65">
      <c r="A9" s="65">
        <v>6</v>
      </c>
      <c r="B9" s="141" t="s">
        <v>218</v>
      </c>
      <c r="C9" s="139">
        <v>10593</v>
      </c>
      <c r="D9" s="148">
        <v>8260</v>
      </c>
      <c r="E9" s="148">
        <v>900</v>
      </c>
      <c r="F9" s="147">
        <v>1433</v>
      </c>
    </row>
    <row r="10" spans="1:6" ht="25.8" thickBot="1" x14ac:dyDescent="0.65">
      <c r="A10" s="65">
        <v>7</v>
      </c>
      <c r="B10" s="141" t="s">
        <v>149</v>
      </c>
      <c r="C10" s="139">
        <v>9977</v>
      </c>
      <c r="D10" s="140">
        <v>7115</v>
      </c>
      <c r="E10" s="140">
        <v>1818</v>
      </c>
      <c r="F10" s="140">
        <v>1044</v>
      </c>
    </row>
    <row r="11" spans="1:6" ht="25.8" thickBot="1" x14ac:dyDescent="0.65">
      <c r="A11" s="65">
        <v>8</v>
      </c>
      <c r="B11" s="141" t="s">
        <v>94</v>
      </c>
      <c r="C11" s="139">
        <v>9854</v>
      </c>
      <c r="D11" s="147">
        <v>8822</v>
      </c>
      <c r="E11" s="147">
        <v>1024</v>
      </c>
      <c r="F11" s="147">
        <v>8</v>
      </c>
    </row>
    <row r="12" spans="1:6" ht="25.8" thickBot="1" x14ac:dyDescent="0.65">
      <c r="A12" s="65">
        <v>9</v>
      </c>
      <c r="B12" s="141" t="s">
        <v>59</v>
      </c>
      <c r="C12" s="139">
        <v>8898</v>
      </c>
      <c r="D12" s="140">
        <v>6162</v>
      </c>
      <c r="E12" s="140">
        <v>1737</v>
      </c>
      <c r="F12" s="140">
        <v>999</v>
      </c>
    </row>
    <row r="13" spans="1:6" ht="25.8" thickBot="1" x14ac:dyDescent="0.65">
      <c r="A13" s="65">
        <v>10</v>
      </c>
      <c r="B13" s="141" t="s">
        <v>50</v>
      </c>
      <c r="C13" s="139">
        <v>8179</v>
      </c>
      <c r="D13" s="147">
        <v>5314</v>
      </c>
      <c r="E13" s="147">
        <v>1875</v>
      </c>
      <c r="F13" s="147">
        <v>990</v>
      </c>
    </row>
    <row r="14" spans="1:6" ht="25.8" thickBot="1" x14ac:dyDescent="0.65">
      <c r="A14" s="65">
        <v>11</v>
      </c>
      <c r="B14" s="141" t="s">
        <v>93</v>
      </c>
      <c r="C14" s="139">
        <v>8168</v>
      </c>
      <c r="D14" s="147">
        <v>6234</v>
      </c>
      <c r="E14" s="147">
        <v>908</v>
      </c>
      <c r="F14" s="147">
        <v>1026</v>
      </c>
    </row>
    <row r="15" spans="1:6" ht="25.8" thickBot="1" x14ac:dyDescent="0.65">
      <c r="A15" s="65">
        <v>12</v>
      </c>
      <c r="B15" s="141" t="s">
        <v>43</v>
      </c>
      <c r="C15" s="139">
        <v>6910</v>
      </c>
      <c r="D15" s="147">
        <v>3587</v>
      </c>
      <c r="E15" s="147">
        <v>3197</v>
      </c>
      <c r="F15" s="147">
        <v>126</v>
      </c>
    </row>
    <row r="16" spans="1:6" ht="25.8" thickBot="1" x14ac:dyDescent="0.65">
      <c r="A16" s="65">
        <v>13</v>
      </c>
      <c r="B16" s="141" t="s">
        <v>147</v>
      </c>
      <c r="C16" s="139">
        <v>6526</v>
      </c>
      <c r="D16" s="147">
        <v>3906</v>
      </c>
      <c r="E16" s="147">
        <v>2077</v>
      </c>
      <c r="F16" s="147">
        <v>543</v>
      </c>
    </row>
    <row r="17" spans="1:6" ht="25.8" thickBot="1" x14ac:dyDescent="0.65">
      <c r="A17" s="65">
        <v>14</v>
      </c>
      <c r="B17" s="141" t="s">
        <v>47</v>
      </c>
      <c r="C17" s="139">
        <v>6439</v>
      </c>
      <c r="D17" s="140">
        <v>2991</v>
      </c>
      <c r="E17" s="140">
        <v>620</v>
      </c>
      <c r="F17" s="140">
        <v>2828</v>
      </c>
    </row>
    <row r="18" spans="1:6" ht="25.8" thickBot="1" x14ac:dyDescent="0.65">
      <c r="A18" s="65">
        <v>15</v>
      </c>
      <c r="B18" s="141" t="s">
        <v>58</v>
      </c>
      <c r="C18" s="139">
        <v>6403</v>
      </c>
      <c r="D18" s="147">
        <v>4880</v>
      </c>
      <c r="E18" s="147">
        <v>691</v>
      </c>
      <c r="F18" s="147">
        <v>832</v>
      </c>
    </row>
    <row r="19" spans="1:6" ht="25.2" x14ac:dyDescent="0.6">
      <c r="A19" s="65">
        <v>16</v>
      </c>
      <c r="B19" s="141" t="s">
        <v>364</v>
      </c>
      <c r="C19" s="139">
        <v>6135</v>
      </c>
      <c r="D19" s="147">
        <v>3348</v>
      </c>
      <c r="E19" s="147">
        <v>879</v>
      </c>
      <c r="F19" s="147">
        <v>1908</v>
      </c>
    </row>
    <row r="20" spans="1:6" ht="25.2" x14ac:dyDescent="0.6">
      <c r="A20" s="65">
        <v>17</v>
      </c>
      <c r="B20" s="142" t="s">
        <v>48</v>
      </c>
      <c r="C20" s="143">
        <v>5894</v>
      </c>
      <c r="D20" s="149">
        <v>4274</v>
      </c>
      <c r="E20" s="149">
        <v>981</v>
      </c>
      <c r="F20" s="149">
        <v>639</v>
      </c>
    </row>
    <row r="21" spans="1:6" ht="25.2" x14ac:dyDescent="0.6">
      <c r="A21" s="65">
        <v>18</v>
      </c>
      <c r="B21" s="142" t="s">
        <v>146</v>
      </c>
      <c r="C21" s="143">
        <v>5716</v>
      </c>
      <c r="D21" s="149">
        <v>4480</v>
      </c>
      <c r="E21" s="149">
        <v>12</v>
      </c>
      <c r="F21" s="149">
        <v>1224</v>
      </c>
    </row>
    <row r="22" spans="1:6" ht="25.2" x14ac:dyDescent="0.6">
      <c r="A22" s="65">
        <v>19</v>
      </c>
      <c r="B22" s="142" t="s">
        <v>51</v>
      </c>
      <c r="C22" s="143">
        <v>5628</v>
      </c>
      <c r="D22" s="150">
        <v>5171</v>
      </c>
      <c r="E22" s="150">
        <v>65</v>
      </c>
      <c r="F22" s="150">
        <v>392</v>
      </c>
    </row>
    <row r="23" spans="1:6" ht="25.2" x14ac:dyDescent="0.6">
      <c r="A23" s="65">
        <v>20</v>
      </c>
      <c r="B23" s="144" t="s">
        <v>45</v>
      </c>
      <c r="C23" s="143">
        <v>5516</v>
      </c>
      <c r="D23" s="150">
        <v>3627</v>
      </c>
      <c r="E23" s="150">
        <v>1105</v>
      </c>
      <c r="F23" s="150">
        <v>784</v>
      </c>
    </row>
    <row r="24" spans="1:6" ht="25.2" x14ac:dyDescent="0.6">
      <c r="A24" s="65">
        <v>21</v>
      </c>
      <c r="B24" s="142" t="s">
        <v>221</v>
      </c>
      <c r="C24" s="143">
        <v>5394</v>
      </c>
      <c r="D24" s="149">
        <v>4480</v>
      </c>
      <c r="E24" s="149">
        <v>158</v>
      </c>
      <c r="F24" s="149">
        <v>756</v>
      </c>
    </row>
    <row r="25" spans="1:6" ht="25.2" x14ac:dyDescent="0.6">
      <c r="A25" s="65">
        <v>22</v>
      </c>
      <c r="B25" s="142" t="s">
        <v>42</v>
      </c>
      <c r="C25" s="143">
        <v>5091</v>
      </c>
      <c r="D25" s="149">
        <v>4605</v>
      </c>
      <c r="E25" s="149">
        <v>188</v>
      </c>
      <c r="F25" s="149">
        <v>298</v>
      </c>
    </row>
    <row r="26" spans="1:6" ht="25.2" x14ac:dyDescent="0.6">
      <c r="A26" s="65">
        <v>23</v>
      </c>
      <c r="B26" s="144" t="s">
        <v>52</v>
      </c>
      <c r="C26" s="143">
        <v>4297</v>
      </c>
      <c r="D26" s="149">
        <v>1481</v>
      </c>
      <c r="E26" s="149">
        <v>2008</v>
      </c>
      <c r="F26" s="149">
        <v>808</v>
      </c>
    </row>
    <row r="27" spans="1:6" ht="25.2" x14ac:dyDescent="0.6">
      <c r="A27" s="65">
        <v>24</v>
      </c>
      <c r="B27" s="142" t="s">
        <v>49</v>
      </c>
      <c r="C27" s="143">
        <v>4148</v>
      </c>
      <c r="D27" s="150">
        <v>3209</v>
      </c>
      <c r="E27" s="150">
        <v>713</v>
      </c>
      <c r="F27" s="150">
        <v>226</v>
      </c>
    </row>
    <row r="28" spans="1:6" ht="25.2" x14ac:dyDescent="0.6">
      <c r="A28" s="65">
        <v>25</v>
      </c>
      <c r="B28" s="142" t="s">
        <v>219</v>
      </c>
      <c r="C28" s="143">
        <v>3837</v>
      </c>
      <c r="D28" s="150">
        <v>1823</v>
      </c>
      <c r="E28" s="150">
        <v>1124</v>
      </c>
      <c r="F28" s="150">
        <v>890</v>
      </c>
    </row>
    <row r="29" spans="1:6" ht="25.2" x14ac:dyDescent="0.6">
      <c r="A29" s="65">
        <v>26</v>
      </c>
      <c r="B29" s="142" t="s">
        <v>143</v>
      </c>
      <c r="C29" s="143">
        <v>3731</v>
      </c>
      <c r="D29" s="150">
        <v>2961</v>
      </c>
      <c r="E29" s="150">
        <v>681</v>
      </c>
      <c r="F29" s="150">
        <v>89</v>
      </c>
    </row>
    <row r="30" spans="1:6" ht="25.2" x14ac:dyDescent="0.6">
      <c r="A30" s="65">
        <v>27</v>
      </c>
      <c r="B30" s="144" t="s">
        <v>55</v>
      </c>
      <c r="C30" s="143">
        <v>3567</v>
      </c>
      <c r="D30" s="150">
        <v>2691</v>
      </c>
      <c r="E30" s="150">
        <v>384</v>
      </c>
      <c r="F30" s="150">
        <v>492</v>
      </c>
    </row>
    <row r="31" spans="1:6" ht="25.2" x14ac:dyDescent="0.6">
      <c r="A31" s="65">
        <v>28</v>
      </c>
      <c r="B31" s="144" t="s">
        <v>215</v>
      </c>
      <c r="C31" s="145">
        <v>3395</v>
      </c>
      <c r="D31" s="151">
        <v>2713</v>
      </c>
      <c r="E31" s="151">
        <v>74</v>
      </c>
      <c r="F31" s="151">
        <v>608</v>
      </c>
    </row>
    <row r="32" spans="1:6" ht="25.2" x14ac:dyDescent="0.6">
      <c r="A32" s="65">
        <v>29</v>
      </c>
      <c r="B32" s="142" t="s">
        <v>56</v>
      </c>
      <c r="C32" s="143">
        <v>3389</v>
      </c>
      <c r="D32" s="150">
        <v>1147</v>
      </c>
      <c r="E32" s="150">
        <v>1517</v>
      </c>
      <c r="F32" s="150">
        <v>725</v>
      </c>
    </row>
    <row r="33" spans="1:6" ht="25.2" x14ac:dyDescent="0.6">
      <c r="A33" s="65">
        <v>30</v>
      </c>
      <c r="B33" s="142" t="s">
        <v>145</v>
      </c>
      <c r="C33" s="143">
        <v>3358</v>
      </c>
      <c r="D33" s="150">
        <v>2173</v>
      </c>
      <c r="E33" s="150">
        <v>603</v>
      </c>
      <c r="F33" s="150">
        <v>582</v>
      </c>
    </row>
    <row r="34" spans="1:6" ht="25.2" x14ac:dyDescent="0.6">
      <c r="A34" s="65">
        <v>31</v>
      </c>
      <c r="B34" s="142" t="s">
        <v>157</v>
      </c>
      <c r="C34" s="143">
        <v>3326</v>
      </c>
      <c r="D34" s="150">
        <v>2603</v>
      </c>
      <c r="E34" s="150">
        <v>723</v>
      </c>
      <c r="F34" s="150">
        <v>0</v>
      </c>
    </row>
    <row r="35" spans="1:6" ht="25.2" x14ac:dyDescent="0.6">
      <c r="A35" s="65">
        <v>32</v>
      </c>
      <c r="B35" s="142" t="s">
        <v>220</v>
      </c>
      <c r="C35" s="143">
        <v>3144</v>
      </c>
      <c r="D35" s="150">
        <v>2283</v>
      </c>
      <c r="E35" s="150">
        <v>594</v>
      </c>
      <c r="F35" s="150">
        <v>267</v>
      </c>
    </row>
    <row r="36" spans="1:6" ht="25.2" x14ac:dyDescent="0.6">
      <c r="A36" s="65">
        <v>33</v>
      </c>
      <c r="B36" s="142" t="s">
        <v>150</v>
      </c>
      <c r="C36" s="143">
        <v>2854</v>
      </c>
      <c r="D36" s="149">
        <v>1403</v>
      </c>
      <c r="E36" s="149">
        <v>999</v>
      </c>
      <c r="F36" s="149">
        <v>452</v>
      </c>
    </row>
    <row r="37" spans="1:6" ht="25.2" x14ac:dyDescent="0.6">
      <c r="A37" s="65">
        <v>34</v>
      </c>
      <c r="B37" s="142" t="s">
        <v>151</v>
      </c>
      <c r="C37" s="143">
        <v>2802</v>
      </c>
      <c r="D37" s="150">
        <v>2297</v>
      </c>
      <c r="E37" s="150">
        <v>380</v>
      </c>
      <c r="F37" s="150">
        <v>125</v>
      </c>
    </row>
    <row r="38" spans="1:6" ht="25.2" x14ac:dyDescent="0.6">
      <c r="A38" s="65">
        <v>35</v>
      </c>
      <c r="B38" s="142" t="s">
        <v>239</v>
      </c>
      <c r="C38" s="143">
        <v>2161</v>
      </c>
      <c r="D38" s="150">
        <v>952</v>
      </c>
      <c r="E38" s="150">
        <v>1065</v>
      </c>
      <c r="F38" s="150">
        <v>144</v>
      </c>
    </row>
    <row r="39" spans="1:6" ht="25.2" x14ac:dyDescent="0.6">
      <c r="A39" s="65">
        <v>36</v>
      </c>
      <c r="B39" s="142" t="s">
        <v>158</v>
      </c>
      <c r="C39" s="143">
        <v>2142</v>
      </c>
      <c r="D39" s="150">
        <v>272</v>
      </c>
      <c r="E39" s="150">
        <v>1870</v>
      </c>
      <c r="F39" s="150">
        <v>0</v>
      </c>
    </row>
    <row r="40" spans="1:6" ht="25.2" x14ac:dyDescent="0.6">
      <c r="A40" s="65">
        <v>37</v>
      </c>
      <c r="B40" s="144" t="s">
        <v>214</v>
      </c>
      <c r="C40" s="143">
        <v>2018</v>
      </c>
      <c r="D40" s="150">
        <v>968</v>
      </c>
      <c r="E40" s="150">
        <v>933</v>
      </c>
      <c r="F40" s="150">
        <v>117</v>
      </c>
    </row>
    <row r="41" spans="1:6" ht="25.2" x14ac:dyDescent="0.6">
      <c r="A41" s="65">
        <v>38</v>
      </c>
      <c r="B41" s="142" t="s">
        <v>216</v>
      </c>
      <c r="C41" s="143">
        <v>1848</v>
      </c>
      <c r="D41" s="149">
        <v>255</v>
      </c>
      <c r="E41" s="149">
        <v>1593</v>
      </c>
      <c r="F41" s="149">
        <v>0</v>
      </c>
    </row>
    <row r="42" spans="1:6" ht="25.2" x14ac:dyDescent="0.6">
      <c r="A42" s="65">
        <v>39</v>
      </c>
      <c r="B42" s="144" t="s">
        <v>44</v>
      </c>
      <c r="C42" s="143">
        <v>1543</v>
      </c>
      <c r="D42" s="150">
        <v>1211</v>
      </c>
      <c r="E42" s="150">
        <v>315</v>
      </c>
      <c r="F42" s="150">
        <v>17</v>
      </c>
    </row>
    <row r="43" spans="1:6" ht="25.2" x14ac:dyDescent="0.6">
      <c r="A43" s="65">
        <v>40</v>
      </c>
      <c r="B43" s="142" t="s">
        <v>57</v>
      </c>
      <c r="C43" s="143">
        <v>1336</v>
      </c>
      <c r="D43" s="149">
        <v>1228</v>
      </c>
      <c r="E43" s="149">
        <v>108</v>
      </c>
      <c r="F43" s="149">
        <v>0</v>
      </c>
    </row>
    <row r="44" spans="1:6" ht="25.2" x14ac:dyDescent="0.6">
      <c r="A44" s="65">
        <v>41</v>
      </c>
      <c r="B44" s="142" t="s">
        <v>162</v>
      </c>
      <c r="C44" s="143">
        <v>865</v>
      </c>
      <c r="D44" s="150">
        <v>739</v>
      </c>
      <c r="E44" s="150">
        <v>66</v>
      </c>
      <c r="F44" s="150">
        <v>60</v>
      </c>
    </row>
    <row r="45" spans="1:6" ht="25.2" x14ac:dyDescent="0.6">
      <c r="A45" s="65">
        <v>42</v>
      </c>
      <c r="B45" s="142" t="s">
        <v>251</v>
      </c>
      <c r="C45" s="143">
        <v>699</v>
      </c>
      <c r="D45" s="149">
        <v>499</v>
      </c>
      <c r="E45" s="149">
        <v>153</v>
      </c>
      <c r="F45" s="149">
        <v>47</v>
      </c>
    </row>
    <row r="46" spans="1:6" ht="25.2" x14ac:dyDescent="0.6">
      <c r="A46" s="65">
        <v>43</v>
      </c>
      <c r="B46" s="142" t="s">
        <v>148</v>
      </c>
      <c r="C46" s="143">
        <v>562</v>
      </c>
      <c r="D46" s="149">
        <v>420</v>
      </c>
      <c r="E46" s="149">
        <v>142</v>
      </c>
      <c r="F46" s="149">
        <v>0</v>
      </c>
    </row>
    <row r="47" spans="1:6" ht="25.2" x14ac:dyDescent="0.6">
      <c r="A47" s="65">
        <v>44</v>
      </c>
      <c r="B47" s="142" t="s">
        <v>365</v>
      </c>
      <c r="C47" s="143">
        <v>445</v>
      </c>
      <c r="D47" s="150">
        <v>328</v>
      </c>
      <c r="E47" s="150">
        <v>56</v>
      </c>
      <c r="F47" s="150">
        <v>61</v>
      </c>
    </row>
    <row r="48" spans="1:6" ht="25.2" x14ac:dyDescent="0.6">
      <c r="A48" s="65">
        <v>45</v>
      </c>
      <c r="B48" s="142" t="s">
        <v>367</v>
      </c>
      <c r="C48" s="143">
        <v>0</v>
      </c>
      <c r="D48" s="149">
        <v>0</v>
      </c>
      <c r="E48" s="149">
        <v>0</v>
      </c>
      <c r="F48" s="149">
        <v>0</v>
      </c>
    </row>
  </sheetData>
  <printOptions gridLines="1"/>
  <pageMargins left="0.45" right="0.45" top="0.25" bottom="0.2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C6" sqref="C6"/>
    </sheetView>
  </sheetViews>
  <sheetFormatPr defaultRowHeight="13.2" x14ac:dyDescent="0.25"/>
  <cols>
    <col min="1" max="1" width="7.109375" customWidth="1"/>
    <col min="2" max="2" width="28.33203125" customWidth="1"/>
    <col min="3" max="3" width="17.109375" customWidth="1"/>
    <col min="4" max="4" width="15.5546875" customWidth="1"/>
    <col min="5" max="5" width="16.33203125" customWidth="1"/>
    <col min="6" max="6" width="15.88671875" bestFit="1" customWidth="1"/>
  </cols>
  <sheetData>
    <row r="1" spans="1:6" ht="28.2" thickBot="1" x14ac:dyDescent="0.7">
      <c r="B1" s="105"/>
      <c r="C1" s="106" t="s">
        <v>368</v>
      </c>
      <c r="D1" s="105"/>
      <c r="E1" s="105"/>
      <c r="F1" s="105"/>
    </row>
    <row r="2" spans="1:6" ht="58.2" customHeight="1" thickBot="1" x14ac:dyDescent="0.65">
      <c r="B2" s="107" t="s">
        <v>13</v>
      </c>
      <c r="C2" s="108" t="s">
        <v>11</v>
      </c>
      <c r="D2" s="109" t="s">
        <v>14</v>
      </c>
      <c r="E2" s="109" t="s">
        <v>15</v>
      </c>
      <c r="F2" s="109" t="s">
        <v>41</v>
      </c>
    </row>
    <row r="3" spans="1:6" ht="25.8" thickBot="1" x14ac:dyDescent="0.65">
      <c r="B3" s="110" t="s">
        <v>92</v>
      </c>
      <c r="C3" s="111">
        <f>SUM(D3:F3)</f>
        <v>27008</v>
      </c>
      <c r="D3" s="111">
        <f>SUM(D4:D48)</f>
        <v>3296</v>
      </c>
      <c r="E3" s="111">
        <f>SUM(E4:E48)</f>
        <v>22207</v>
      </c>
      <c r="F3" s="111">
        <f>SUM(F4:F48)</f>
        <v>1505</v>
      </c>
    </row>
    <row r="4" spans="1:6" ht="25.8" thickBot="1" x14ac:dyDescent="0.65">
      <c r="A4" s="65">
        <v>1</v>
      </c>
      <c r="B4" s="141" t="s">
        <v>59</v>
      </c>
      <c r="C4" s="139">
        <v>3074</v>
      </c>
      <c r="D4" s="140">
        <v>55</v>
      </c>
      <c r="E4" s="140">
        <v>3019</v>
      </c>
      <c r="F4" s="140">
        <v>0</v>
      </c>
    </row>
    <row r="5" spans="1:6" ht="25.8" thickBot="1" x14ac:dyDescent="0.65">
      <c r="A5" s="65">
        <v>2</v>
      </c>
      <c r="B5" s="141" t="s">
        <v>47</v>
      </c>
      <c r="C5" s="139">
        <v>2755</v>
      </c>
      <c r="D5" s="140">
        <v>131</v>
      </c>
      <c r="E5" s="140">
        <v>2598</v>
      </c>
      <c r="F5" s="140">
        <v>26</v>
      </c>
    </row>
    <row r="6" spans="1:6" ht="25.8" thickBot="1" x14ac:dyDescent="0.65">
      <c r="A6" s="65">
        <v>3</v>
      </c>
      <c r="B6" s="141" t="s">
        <v>218</v>
      </c>
      <c r="C6" s="139">
        <v>2315</v>
      </c>
      <c r="D6" s="140">
        <v>289</v>
      </c>
      <c r="E6" s="140">
        <v>2006</v>
      </c>
      <c r="F6" s="140">
        <v>20</v>
      </c>
    </row>
    <row r="7" spans="1:6" ht="25.8" thickBot="1" x14ac:dyDescent="0.65">
      <c r="A7" s="65">
        <v>4</v>
      </c>
      <c r="B7" s="141" t="s">
        <v>93</v>
      </c>
      <c r="C7" s="139">
        <v>1578</v>
      </c>
      <c r="D7" s="140">
        <v>346</v>
      </c>
      <c r="E7" s="140">
        <v>382</v>
      </c>
      <c r="F7" s="140">
        <v>850</v>
      </c>
    </row>
    <row r="8" spans="1:6" ht="25.8" thickBot="1" x14ac:dyDescent="0.65">
      <c r="A8" s="65">
        <v>5</v>
      </c>
      <c r="B8" s="138" t="s">
        <v>54</v>
      </c>
      <c r="C8" s="139">
        <v>1300</v>
      </c>
      <c r="D8" s="140">
        <v>30</v>
      </c>
      <c r="E8" s="140">
        <v>1270</v>
      </c>
      <c r="F8" s="140">
        <v>0</v>
      </c>
    </row>
    <row r="9" spans="1:6" ht="25.8" thickBot="1" x14ac:dyDescent="0.65">
      <c r="A9" s="65">
        <v>6</v>
      </c>
      <c r="B9" s="141" t="s">
        <v>158</v>
      </c>
      <c r="C9" s="139">
        <v>1299</v>
      </c>
      <c r="D9" s="140">
        <v>368</v>
      </c>
      <c r="E9" s="140">
        <v>911</v>
      </c>
      <c r="F9" s="140">
        <v>20</v>
      </c>
    </row>
    <row r="10" spans="1:6" ht="25.8" thickBot="1" x14ac:dyDescent="0.65">
      <c r="A10" s="65">
        <v>7</v>
      </c>
      <c r="B10" s="141" t="s">
        <v>94</v>
      </c>
      <c r="C10" s="139">
        <v>1120</v>
      </c>
      <c r="D10" s="140">
        <v>24</v>
      </c>
      <c r="E10" s="140">
        <v>1096</v>
      </c>
      <c r="F10" s="140">
        <v>0</v>
      </c>
    </row>
    <row r="11" spans="1:6" ht="25.8" thickBot="1" x14ac:dyDescent="0.65">
      <c r="A11" s="65">
        <v>8</v>
      </c>
      <c r="B11" s="141" t="s">
        <v>239</v>
      </c>
      <c r="C11" s="139">
        <v>1080</v>
      </c>
      <c r="D11" s="140">
        <v>585</v>
      </c>
      <c r="E11" s="140">
        <v>493</v>
      </c>
      <c r="F11" s="140">
        <v>2</v>
      </c>
    </row>
    <row r="12" spans="1:6" ht="25.8" thickBot="1" x14ac:dyDescent="0.65">
      <c r="A12" s="65">
        <v>9</v>
      </c>
      <c r="B12" s="141" t="s">
        <v>43</v>
      </c>
      <c r="C12" s="139">
        <v>1042</v>
      </c>
      <c r="D12" s="140">
        <v>26</v>
      </c>
      <c r="E12" s="140">
        <v>971</v>
      </c>
      <c r="F12" s="140">
        <v>45</v>
      </c>
    </row>
    <row r="13" spans="1:6" ht="25.8" thickBot="1" x14ac:dyDescent="0.65">
      <c r="A13" s="65">
        <v>10</v>
      </c>
      <c r="B13" s="141" t="s">
        <v>58</v>
      </c>
      <c r="C13" s="139">
        <v>988</v>
      </c>
      <c r="D13" s="140">
        <v>129</v>
      </c>
      <c r="E13" s="140">
        <v>734</v>
      </c>
      <c r="F13" s="140">
        <v>125</v>
      </c>
    </row>
    <row r="14" spans="1:6" ht="25.8" thickBot="1" x14ac:dyDescent="0.65">
      <c r="A14" s="65">
        <v>11</v>
      </c>
      <c r="B14" s="141" t="s">
        <v>147</v>
      </c>
      <c r="C14" s="139">
        <v>916</v>
      </c>
      <c r="D14" s="140">
        <v>121</v>
      </c>
      <c r="E14" s="140">
        <v>795</v>
      </c>
      <c r="F14" s="140">
        <v>0</v>
      </c>
    </row>
    <row r="15" spans="1:6" ht="25.8" thickBot="1" x14ac:dyDescent="0.65">
      <c r="A15" s="65">
        <v>12</v>
      </c>
      <c r="B15" s="141" t="s">
        <v>46</v>
      </c>
      <c r="C15" s="139">
        <v>733</v>
      </c>
      <c r="D15" s="140">
        <v>168</v>
      </c>
      <c r="E15" s="140">
        <v>549</v>
      </c>
      <c r="F15" s="140">
        <v>16</v>
      </c>
    </row>
    <row r="16" spans="1:6" ht="25.8" thickBot="1" x14ac:dyDescent="0.65">
      <c r="A16" s="65">
        <v>13</v>
      </c>
      <c r="B16" s="141" t="s">
        <v>48</v>
      </c>
      <c r="C16" s="139">
        <v>715</v>
      </c>
      <c r="D16" s="140">
        <v>40</v>
      </c>
      <c r="E16" s="140">
        <v>675</v>
      </c>
      <c r="F16" s="140">
        <v>0</v>
      </c>
    </row>
    <row r="17" spans="1:6" ht="25.8" thickBot="1" x14ac:dyDescent="0.65">
      <c r="A17" s="65">
        <v>14</v>
      </c>
      <c r="B17" s="138" t="s">
        <v>214</v>
      </c>
      <c r="C17" s="139">
        <v>699</v>
      </c>
      <c r="D17" s="140">
        <v>0</v>
      </c>
      <c r="E17" s="140">
        <v>699</v>
      </c>
      <c r="F17" s="140">
        <v>0</v>
      </c>
    </row>
    <row r="18" spans="1:6" ht="25.8" thickBot="1" x14ac:dyDescent="0.65">
      <c r="A18" s="65">
        <v>15</v>
      </c>
      <c r="B18" s="141" t="s">
        <v>157</v>
      </c>
      <c r="C18" s="139">
        <v>669</v>
      </c>
      <c r="D18" s="140">
        <v>24</v>
      </c>
      <c r="E18" s="140">
        <v>645</v>
      </c>
      <c r="F18" s="140">
        <v>0</v>
      </c>
    </row>
    <row r="19" spans="1:6" ht="25.2" x14ac:dyDescent="0.6">
      <c r="A19" s="65">
        <v>16</v>
      </c>
      <c r="B19" s="141" t="s">
        <v>180</v>
      </c>
      <c r="C19" s="139">
        <v>655</v>
      </c>
      <c r="D19" s="140">
        <v>149</v>
      </c>
      <c r="E19" s="140">
        <v>462</v>
      </c>
      <c r="F19" s="140">
        <v>44</v>
      </c>
    </row>
    <row r="20" spans="1:6" ht="25.2" x14ac:dyDescent="0.6">
      <c r="A20" s="65">
        <v>17</v>
      </c>
      <c r="B20" s="142" t="s">
        <v>56</v>
      </c>
      <c r="C20" s="143">
        <v>652</v>
      </c>
      <c r="D20" s="140">
        <v>220</v>
      </c>
      <c r="E20" s="140">
        <v>416</v>
      </c>
      <c r="F20" s="140">
        <v>16</v>
      </c>
    </row>
    <row r="21" spans="1:6" ht="25.2" x14ac:dyDescent="0.6">
      <c r="A21" s="65">
        <v>18</v>
      </c>
      <c r="B21" s="142" t="s">
        <v>49</v>
      </c>
      <c r="C21" s="143">
        <v>614</v>
      </c>
      <c r="D21" s="140">
        <v>37</v>
      </c>
      <c r="E21" s="140">
        <v>543</v>
      </c>
      <c r="F21" s="140">
        <v>34</v>
      </c>
    </row>
    <row r="22" spans="1:6" ht="25.2" x14ac:dyDescent="0.6">
      <c r="A22" s="65">
        <v>19</v>
      </c>
      <c r="B22" s="144" t="s">
        <v>215</v>
      </c>
      <c r="C22" s="145">
        <v>480</v>
      </c>
      <c r="D22" s="146">
        <v>92</v>
      </c>
      <c r="E22" s="146">
        <v>384</v>
      </c>
      <c r="F22" s="146">
        <v>4</v>
      </c>
    </row>
    <row r="23" spans="1:6" ht="25.2" x14ac:dyDescent="0.6">
      <c r="A23" s="65">
        <v>20</v>
      </c>
      <c r="B23" s="142" t="s">
        <v>150</v>
      </c>
      <c r="C23" s="143">
        <v>443</v>
      </c>
      <c r="D23" s="140">
        <v>0</v>
      </c>
      <c r="E23" s="140">
        <v>443</v>
      </c>
      <c r="F23" s="140">
        <v>0</v>
      </c>
    </row>
    <row r="24" spans="1:6" ht="25.2" x14ac:dyDescent="0.6">
      <c r="A24" s="65">
        <v>21</v>
      </c>
      <c r="B24" s="142" t="s">
        <v>151</v>
      </c>
      <c r="C24" s="143">
        <v>421</v>
      </c>
      <c r="D24" s="140">
        <v>0</v>
      </c>
      <c r="E24" s="140">
        <v>421</v>
      </c>
      <c r="F24" s="140">
        <v>0</v>
      </c>
    </row>
    <row r="25" spans="1:6" ht="25.2" x14ac:dyDescent="0.6">
      <c r="A25" s="65">
        <v>22</v>
      </c>
      <c r="B25" s="142" t="s">
        <v>220</v>
      </c>
      <c r="C25" s="143">
        <v>406</v>
      </c>
      <c r="D25" s="140">
        <v>37</v>
      </c>
      <c r="E25" s="140">
        <v>369</v>
      </c>
      <c r="F25" s="140">
        <v>0</v>
      </c>
    </row>
    <row r="26" spans="1:6" ht="25.2" x14ac:dyDescent="0.6">
      <c r="A26" s="65">
        <v>23</v>
      </c>
      <c r="B26" s="142" t="s">
        <v>143</v>
      </c>
      <c r="C26" s="143">
        <v>375</v>
      </c>
      <c r="D26" s="140">
        <v>0</v>
      </c>
      <c r="E26" s="140">
        <v>302</v>
      </c>
      <c r="F26" s="140">
        <v>73</v>
      </c>
    </row>
    <row r="27" spans="1:6" ht="25.2" x14ac:dyDescent="0.6">
      <c r="A27" s="65">
        <v>24</v>
      </c>
      <c r="B27" s="142" t="s">
        <v>51</v>
      </c>
      <c r="C27" s="143">
        <v>370</v>
      </c>
      <c r="D27" s="140">
        <v>0</v>
      </c>
      <c r="E27" s="140">
        <v>350</v>
      </c>
      <c r="F27" s="140">
        <v>20</v>
      </c>
    </row>
    <row r="28" spans="1:6" ht="25.2" x14ac:dyDescent="0.6">
      <c r="A28" s="65">
        <v>25</v>
      </c>
      <c r="B28" s="142" t="s">
        <v>149</v>
      </c>
      <c r="C28" s="143">
        <v>352</v>
      </c>
      <c r="D28" s="140">
        <v>77</v>
      </c>
      <c r="E28" s="140">
        <v>188</v>
      </c>
      <c r="F28" s="140">
        <v>87</v>
      </c>
    </row>
    <row r="29" spans="1:6" ht="25.2" x14ac:dyDescent="0.6">
      <c r="A29" s="65">
        <v>26</v>
      </c>
      <c r="B29" s="144" t="s">
        <v>44</v>
      </c>
      <c r="C29" s="143">
        <v>337</v>
      </c>
      <c r="D29" s="140">
        <v>120</v>
      </c>
      <c r="E29" s="140">
        <v>217</v>
      </c>
      <c r="F29" s="140">
        <v>0</v>
      </c>
    </row>
    <row r="30" spans="1:6" ht="25.2" x14ac:dyDescent="0.6">
      <c r="A30" s="65">
        <v>27</v>
      </c>
      <c r="B30" s="144" t="s">
        <v>52</v>
      </c>
      <c r="C30" s="143">
        <v>330</v>
      </c>
      <c r="D30" s="140">
        <v>17</v>
      </c>
      <c r="E30" s="140">
        <v>313</v>
      </c>
      <c r="F30" s="140">
        <v>0</v>
      </c>
    </row>
    <row r="31" spans="1:6" ht="25.2" x14ac:dyDescent="0.6">
      <c r="A31" s="65">
        <v>28</v>
      </c>
      <c r="B31" s="144" t="s">
        <v>55</v>
      </c>
      <c r="C31" s="143">
        <v>315</v>
      </c>
      <c r="D31" s="140">
        <v>0</v>
      </c>
      <c r="E31" s="140">
        <v>315</v>
      </c>
      <c r="F31" s="140">
        <v>0</v>
      </c>
    </row>
    <row r="32" spans="1:6" ht="25.2" x14ac:dyDescent="0.6">
      <c r="A32" s="65">
        <v>29</v>
      </c>
      <c r="B32" s="142" t="s">
        <v>50</v>
      </c>
      <c r="C32" s="143">
        <v>213</v>
      </c>
      <c r="D32" s="140">
        <v>61</v>
      </c>
      <c r="E32" s="140">
        <v>152</v>
      </c>
      <c r="F32" s="140">
        <v>0</v>
      </c>
    </row>
    <row r="33" spans="1:6" ht="25.2" x14ac:dyDescent="0.6">
      <c r="A33" s="65">
        <v>30</v>
      </c>
      <c r="B33" s="142" t="s">
        <v>219</v>
      </c>
      <c r="C33" s="143">
        <v>205</v>
      </c>
      <c r="D33" s="140">
        <v>81</v>
      </c>
      <c r="E33" s="140">
        <v>124</v>
      </c>
      <c r="F33" s="140">
        <v>0</v>
      </c>
    </row>
    <row r="34" spans="1:6" ht="25.2" x14ac:dyDescent="0.6">
      <c r="A34" s="65">
        <v>31</v>
      </c>
      <c r="B34" s="142" t="s">
        <v>251</v>
      </c>
      <c r="C34" s="143">
        <v>145</v>
      </c>
      <c r="D34" s="140">
        <v>0</v>
      </c>
      <c r="E34" s="140">
        <v>82</v>
      </c>
      <c r="F34" s="140">
        <v>63</v>
      </c>
    </row>
    <row r="35" spans="1:6" ht="25.2" x14ac:dyDescent="0.6">
      <c r="A35" s="65">
        <v>32</v>
      </c>
      <c r="B35" s="144" t="s">
        <v>60</v>
      </c>
      <c r="C35" s="143">
        <v>136</v>
      </c>
      <c r="D35" s="140">
        <v>48</v>
      </c>
      <c r="E35" s="140">
        <v>88</v>
      </c>
      <c r="F35" s="140">
        <v>0</v>
      </c>
    </row>
    <row r="36" spans="1:6" ht="25.2" x14ac:dyDescent="0.6">
      <c r="A36" s="65">
        <v>33</v>
      </c>
      <c r="B36" s="142" t="s">
        <v>364</v>
      </c>
      <c r="C36" s="143">
        <v>130</v>
      </c>
      <c r="D36" s="140">
        <v>0</v>
      </c>
      <c r="E36" s="140">
        <v>70</v>
      </c>
      <c r="F36" s="140">
        <v>60</v>
      </c>
    </row>
    <row r="37" spans="1:6" ht="25.2" x14ac:dyDescent="0.6">
      <c r="A37" s="65">
        <v>34</v>
      </c>
      <c r="B37" s="142" t="s">
        <v>145</v>
      </c>
      <c r="C37" s="143">
        <v>89</v>
      </c>
      <c r="D37" s="140">
        <v>21</v>
      </c>
      <c r="E37" s="140">
        <v>68</v>
      </c>
      <c r="F37" s="140">
        <v>0</v>
      </c>
    </row>
    <row r="38" spans="1:6" ht="25.2" x14ac:dyDescent="0.6">
      <c r="A38" s="65">
        <v>35</v>
      </c>
      <c r="B38" s="142" t="s">
        <v>57</v>
      </c>
      <c r="C38" s="143">
        <v>44</v>
      </c>
      <c r="D38" s="140">
        <v>0</v>
      </c>
      <c r="E38" s="140">
        <v>44</v>
      </c>
      <c r="F38" s="140">
        <v>0</v>
      </c>
    </row>
    <row r="39" spans="1:6" ht="25.2" x14ac:dyDescent="0.6">
      <c r="A39" s="65">
        <v>36</v>
      </c>
      <c r="B39" s="142" t="s">
        <v>365</v>
      </c>
      <c r="C39" s="143">
        <v>10</v>
      </c>
      <c r="D39" s="140">
        <v>0</v>
      </c>
      <c r="E39" s="140">
        <v>10</v>
      </c>
      <c r="F39" s="140">
        <v>0</v>
      </c>
    </row>
    <row r="40" spans="1:6" ht="25.2" x14ac:dyDescent="0.6">
      <c r="A40" s="65">
        <v>37</v>
      </c>
      <c r="B40" s="144" t="s">
        <v>45</v>
      </c>
      <c r="C40" s="143">
        <v>3</v>
      </c>
      <c r="D40" s="140">
        <v>0</v>
      </c>
      <c r="E40" s="140">
        <v>3</v>
      </c>
      <c r="F40" s="140">
        <v>0</v>
      </c>
    </row>
    <row r="41" spans="1:6" ht="25.2" x14ac:dyDescent="0.6">
      <c r="A41" s="65">
        <v>38</v>
      </c>
      <c r="B41" s="142" t="s">
        <v>367</v>
      </c>
      <c r="C41" s="143">
        <v>0</v>
      </c>
      <c r="D41" s="140">
        <v>0</v>
      </c>
      <c r="E41" s="140">
        <v>0</v>
      </c>
      <c r="F41" s="140">
        <v>0</v>
      </c>
    </row>
    <row r="42" spans="1:6" ht="25.2" x14ac:dyDescent="0.6">
      <c r="A42" s="65">
        <v>39</v>
      </c>
      <c r="B42" s="142" t="s">
        <v>148</v>
      </c>
      <c r="C42" s="145">
        <v>0</v>
      </c>
      <c r="D42" s="146">
        <v>0</v>
      </c>
      <c r="E42" s="146">
        <v>0</v>
      </c>
      <c r="F42" s="146">
        <v>0</v>
      </c>
    </row>
    <row r="43" spans="1:6" ht="25.2" x14ac:dyDescent="0.6">
      <c r="A43" s="65">
        <v>40</v>
      </c>
      <c r="B43" s="142" t="s">
        <v>216</v>
      </c>
      <c r="C43" s="143">
        <v>0</v>
      </c>
      <c r="D43" s="140">
        <v>0</v>
      </c>
      <c r="E43" s="140">
        <v>0</v>
      </c>
      <c r="F43" s="140">
        <v>0</v>
      </c>
    </row>
    <row r="44" spans="1:6" ht="25.2" x14ac:dyDescent="0.6">
      <c r="A44" s="65">
        <v>41</v>
      </c>
      <c r="B44" s="142" t="s">
        <v>42</v>
      </c>
      <c r="C44" s="143">
        <v>0</v>
      </c>
      <c r="D44" s="140">
        <v>0</v>
      </c>
      <c r="E44" s="140">
        <v>0</v>
      </c>
      <c r="F44" s="140">
        <v>0</v>
      </c>
    </row>
    <row r="45" spans="1:6" ht="25.2" x14ac:dyDescent="0.6">
      <c r="A45" s="65">
        <v>42</v>
      </c>
      <c r="B45" s="142" t="s">
        <v>146</v>
      </c>
      <c r="C45" s="143">
        <v>0</v>
      </c>
      <c r="D45" s="140">
        <v>0</v>
      </c>
      <c r="E45" s="140">
        <v>0</v>
      </c>
      <c r="F45" s="140">
        <v>0</v>
      </c>
    </row>
    <row r="46" spans="1:6" ht="25.2" x14ac:dyDescent="0.6">
      <c r="A46" s="65">
        <v>43</v>
      </c>
      <c r="B46" s="142" t="s">
        <v>221</v>
      </c>
      <c r="C46" s="143">
        <v>0</v>
      </c>
      <c r="D46" s="140">
        <v>0</v>
      </c>
      <c r="E46" s="140">
        <v>0</v>
      </c>
      <c r="F46" s="140">
        <v>0</v>
      </c>
    </row>
    <row r="47" spans="1:6" ht="25.2" x14ac:dyDescent="0.6">
      <c r="A47" s="65">
        <v>44</v>
      </c>
      <c r="B47" s="142" t="s">
        <v>53</v>
      </c>
      <c r="C47" s="143">
        <v>0</v>
      </c>
      <c r="D47" s="140">
        <v>0</v>
      </c>
      <c r="E47" s="140">
        <v>0</v>
      </c>
      <c r="F47" s="140">
        <v>0</v>
      </c>
    </row>
    <row r="48" spans="1:6" ht="25.2" x14ac:dyDescent="0.6">
      <c r="A48" s="65">
        <v>45</v>
      </c>
      <c r="B48" s="142" t="s">
        <v>162</v>
      </c>
      <c r="C48" s="143">
        <v>0</v>
      </c>
      <c r="D48" s="140">
        <v>0</v>
      </c>
      <c r="E48" s="140">
        <v>0</v>
      </c>
      <c r="F48" s="140">
        <v>0</v>
      </c>
    </row>
  </sheetData>
  <printOptions gridLines="1"/>
  <pageMargins left="0.45" right="0.45" top="0.25" bottom="0.2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selection activeCell="D41" sqref="D41"/>
    </sheetView>
  </sheetViews>
  <sheetFormatPr defaultRowHeight="13.2" x14ac:dyDescent="0.25"/>
  <cols>
    <col min="1" max="1" width="20.88671875" bestFit="1" customWidth="1"/>
    <col min="3" max="3" width="2.109375" customWidth="1"/>
    <col min="4" max="4" width="40.6640625" bestFit="1" customWidth="1"/>
  </cols>
  <sheetData>
    <row r="1" spans="1:5" ht="17.399999999999999" x14ac:dyDescent="0.3">
      <c r="A1" s="197" t="s">
        <v>260</v>
      </c>
      <c r="B1" s="237"/>
      <c r="C1" s="242"/>
      <c r="D1" s="239" t="s">
        <v>374</v>
      </c>
      <c r="E1" s="197"/>
    </row>
    <row r="2" spans="1:5" ht="17.399999999999999" x14ac:dyDescent="0.3">
      <c r="A2" s="168" t="s">
        <v>23</v>
      </c>
      <c r="B2" s="238"/>
      <c r="C2" s="243"/>
      <c r="D2" s="240">
        <f>SUM(B56+E26+E43+E56)</f>
        <v>31822</v>
      </c>
      <c r="E2" s="169"/>
    </row>
    <row r="3" spans="1:5" x14ac:dyDescent="0.25">
      <c r="A3" s="170" t="s">
        <v>27</v>
      </c>
      <c r="B3" s="170" t="s">
        <v>25</v>
      </c>
      <c r="C3" s="241"/>
      <c r="D3" s="171" t="s">
        <v>26</v>
      </c>
      <c r="E3" s="171" t="s">
        <v>25</v>
      </c>
    </row>
    <row r="4" spans="1:5" x14ac:dyDescent="0.25">
      <c r="A4" s="235" t="s">
        <v>261</v>
      </c>
      <c r="B4" s="235">
        <v>3075</v>
      </c>
      <c r="C4" s="235"/>
      <c r="D4" s="235" t="s">
        <v>262</v>
      </c>
      <c r="E4" s="235">
        <v>12809</v>
      </c>
    </row>
    <row r="5" spans="1:5" x14ac:dyDescent="0.25">
      <c r="A5" s="235" t="s">
        <v>263</v>
      </c>
      <c r="B5" s="235">
        <v>1732</v>
      </c>
      <c r="C5" s="235"/>
      <c r="D5" s="235" t="s">
        <v>375</v>
      </c>
      <c r="E5" s="235">
        <v>1022</v>
      </c>
    </row>
    <row r="6" spans="1:5" x14ac:dyDescent="0.25">
      <c r="A6" s="235" t="s">
        <v>265</v>
      </c>
      <c r="B6" s="235">
        <v>1505</v>
      </c>
      <c r="C6" s="235"/>
      <c r="D6" s="235" t="s">
        <v>267</v>
      </c>
      <c r="E6" s="235">
        <v>294</v>
      </c>
    </row>
    <row r="7" spans="1:5" x14ac:dyDescent="0.25">
      <c r="A7" s="235" t="s">
        <v>274</v>
      </c>
      <c r="B7" s="235">
        <v>1212</v>
      </c>
      <c r="C7" s="235"/>
      <c r="D7" s="235" t="s">
        <v>264</v>
      </c>
      <c r="E7" s="235">
        <v>276</v>
      </c>
    </row>
    <row r="8" spans="1:5" x14ac:dyDescent="0.25">
      <c r="A8" s="235" t="s">
        <v>284</v>
      </c>
      <c r="B8" s="235">
        <v>1115</v>
      </c>
      <c r="C8" s="235"/>
      <c r="D8" s="235" t="s">
        <v>269</v>
      </c>
      <c r="E8" s="235">
        <v>183</v>
      </c>
    </row>
    <row r="9" spans="1:5" x14ac:dyDescent="0.25">
      <c r="A9" s="235" t="s">
        <v>281</v>
      </c>
      <c r="B9" s="235">
        <v>1106</v>
      </c>
      <c r="C9" s="235"/>
      <c r="D9" s="235" t="s">
        <v>271</v>
      </c>
      <c r="E9" s="235">
        <v>168</v>
      </c>
    </row>
    <row r="10" spans="1:5" x14ac:dyDescent="0.25">
      <c r="A10" s="235" t="s">
        <v>279</v>
      </c>
      <c r="B10" s="235">
        <v>950</v>
      </c>
      <c r="C10" s="235"/>
      <c r="D10" s="235" t="s">
        <v>275</v>
      </c>
      <c r="E10" s="235">
        <v>84</v>
      </c>
    </row>
    <row r="11" spans="1:5" x14ac:dyDescent="0.25">
      <c r="A11" s="235" t="s">
        <v>266</v>
      </c>
      <c r="B11" s="235">
        <v>938</v>
      </c>
      <c r="C11" s="235"/>
      <c r="D11" s="235" t="s">
        <v>273</v>
      </c>
      <c r="E11" s="235">
        <v>75</v>
      </c>
    </row>
    <row r="12" spans="1:5" x14ac:dyDescent="0.25">
      <c r="A12" s="235" t="s">
        <v>283</v>
      </c>
      <c r="B12" s="235">
        <v>740</v>
      </c>
      <c r="C12" s="235"/>
      <c r="D12" s="235" t="s">
        <v>376</v>
      </c>
      <c r="E12" s="235">
        <v>68</v>
      </c>
    </row>
    <row r="13" spans="1:5" x14ac:dyDescent="0.25">
      <c r="A13" s="235" t="s">
        <v>285</v>
      </c>
      <c r="B13" s="235">
        <v>578</v>
      </c>
      <c r="C13" s="235"/>
      <c r="D13" s="235" t="s">
        <v>277</v>
      </c>
      <c r="E13" s="235">
        <v>55</v>
      </c>
    </row>
    <row r="14" spans="1:5" x14ac:dyDescent="0.25">
      <c r="A14" s="235" t="s">
        <v>294</v>
      </c>
      <c r="B14" s="235">
        <v>530</v>
      </c>
      <c r="C14" s="235"/>
      <c r="D14" s="235" t="s">
        <v>288</v>
      </c>
      <c r="E14" s="235">
        <v>10</v>
      </c>
    </row>
    <row r="15" spans="1:5" x14ac:dyDescent="0.25">
      <c r="A15" s="235" t="s">
        <v>276</v>
      </c>
      <c r="B15" s="235">
        <v>431</v>
      </c>
      <c r="C15" s="235"/>
      <c r="D15" s="235" t="s">
        <v>286</v>
      </c>
      <c r="E15" s="235">
        <v>6</v>
      </c>
    </row>
    <row r="16" spans="1:5" x14ac:dyDescent="0.25">
      <c r="A16" s="235" t="s">
        <v>278</v>
      </c>
      <c r="B16" s="235">
        <v>371</v>
      </c>
      <c r="C16" s="235"/>
      <c r="D16" s="235" t="s">
        <v>377</v>
      </c>
      <c r="E16" s="235">
        <v>6</v>
      </c>
    </row>
    <row r="17" spans="1:5" x14ac:dyDescent="0.25">
      <c r="A17" s="235" t="s">
        <v>270</v>
      </c>
      <c r="B17" s="235">
        <v>299</v>
      </c>
      <c r="C17" s="235"/>
      <c r="D17" s="235" t="s">
        <v>293</v>
      </c>
      <c r="E17" s="235">
        <v>4</v>
      </c>
    </row>
    <row r="18" spans="1:5" x14ac:dyDescent="0.25">
      <c r="A18" s="235" t="s">
        <v>292</v>
      </c>
      <c r="B18" s="235">
        <v>260</v>
      </c>
      <c r="C18" s="235"/>
    </row>
    <row r="19" spans="1:5" x14ac:dyDescent="0.25">
      <c r="A19" s="235" t="s">
        <v>287</v>
      </c>
      <c r="B19" s="235">
        <v>198</v>
      </c>
      <c r="C19" s="235"/>
    </row>
    <row r="20" spans="1:5" x14ac:dyDescent="0.25">
      <c r="A20" s="235" t="s">
        <v>268</v>
      </c>
      <c r="B20" s="235">
        <v>124</v>
      </c>
      <c r="C20" s="235"/>
    </row>
    <row r="21" spans="1:5" x14ac:dyDescent="0.25">
      <c r="A21" s="235" t="s">
        <v>272</v>
      </c>
      <c r="B21" s="235">
        <v>91</v>
      </c>
      <c r="C21" s="235"/>
    </row>
    <row r="22" spans="1:5" x14ac:dyDescent="0.25">
      <c r="A22" s="235" t="s">
        <v>298</v>
      </c>
      <c r="B22" s="235">
        <v>6</v>
      </c>
      <c r="C22" s="235"/>
    </row>
    <row r="23" spans="1:5" x14ac:dyDescent="0.25">
      <c r="A23" s="235" t="s">
        <v>321</v>
      </c>
      <c r="B23" s="235">
        <v>3</v>
      </c>
      <c r="C23" s="235"/>
    </row>
    <row r="24" spans="1:5" x14ac:dyDescent="0.25">
      <c r="A24" s="235" t="s">
        <v>324</v>
      </c>
      <c r="B24" s="235">
        <v>3</v>
      </c>
      <c r="C24" s="235"/>
    </row>
    <row r="25" spans="1:5" x14ac:dyDescent="0.25">
      <c r="A25" s="235" t="s">
        <v>299</v>
      </c>
      <c r="B25" s="235">
        <v>0</v>
      </c>
      <c r="C25" s="235"/>
    </row>
    <row r="26" spans="1:5" x14ac:dyDescent="0.25">
      <c r="A26" s="235" t="s">
        <v>289</v>
      </c>
      <c r="B26" s="235">
        <v>0</v>
      </c>
      <c r="C26" s="235"/>
      <c r="D26" s="172" t="s">
        <v>295</v>
      </c>
      <c r="E26" s="173">
        <f>SUM(E4:E25)</f>
        <v>15060</v>
      </c>
    </row>
    <row r="27" spans="1:5" x14ac:dyDescent="0.25">
      <c r="A27" s="235" t="s">
        <v>290</v>
      </c>
      <c r="B27" s="235">
        <v>0</v>
      </c>
      <c r="C27" s="235"/>
      <c r="D27" s="174" t="s">
        <v>297</v>
      </c>
      <c r="E27" s="174" t="s">
        <v>25</v>
      </c>
    </row>
    <row r="28" spans="1:5" x14ac:dyDescent="0.25">
      <c r="A28" s="235" t="s">
        <v>301</v>
      </c>
      <c r="B28" s="235">
        <v>0</v>
      </c>
      <c r="C28" s="235"/>
      <c r="D28" s="235" t="s">
        <v>300</v>
      </c>
      <c r="E28" s="235">
        <v>880</v>
      </c>
    </row>
    <row r="29" spans="1:5" x14ac:dyDescent="0.25">
      <c r="A29" s="235" t="s">
        <v>55</v>
      </c>
      <c r="B29" s="235">
        <v>0</v>
      </c>
      <c r="C29" s="235"/>
      <c r="D29" s="235" t="s">
        <v>303</v>
      </c>
      <c r="E29" s="235">
        <v>123</v>
      </c>
    </row>
    <row r="30" spans="1:5" x14ac:dyDescent="0.25">
      <c r="A30" s="235" t="s">
        <v>302</v>
      </c>
      <c r="B30" s="235">
        <v>0</v>
      </c>
      <c r="C30" s="235"/>
      <c r="D30" s="235" t="s">
        <v>310</v>
      </c>
      <c r="E30" s="235">
        <v>24</v>
      </c>
    </row>
    <row r="31" spans="1:5" x14ac:dyDescent="0.25">
      <c r="A31" s="235" t="s">
        <v>304</v>
      </c>
      <c r="B31" s="235">
        <v>0</v>
      </c>
      <c r="C31" s="235"/>
      <c r="D31" s="235" t="s">
        <v>305</v>
      </c>
      <c r="E31" s="235">
        <v>20</v>
      </c>
    </row>
    <row r="32" spans="1:5" x14ac:dyDescent="0.25">
      <c r="A32" s="235" t="s">
        <v>306</v>
      </c>
      <c r="B32" s="235">
        <v>0</v>
      </c>
      <c r="C32" s="235"/>
      <c r="D32" s="235" t="s">
        <v>378</v>
      </c>
      <c r="E32" s="235">
        <v>19</v>
      </c>
    </row>
    <row r="33" spans="1:5" x14ac:dyDescent="0.25">
      <c r="A33" s="235" t="s">
        <v>307</v>
      </c>
      <c r="B33" s="235">
        <v>0</v>
      </c>
      <c r="C33" s="235"/>
      <c r="D33" s="235" t="s">
        <v>379</v>
      </c>
      <c r="E33" s="235">
        <v>15</v>
      </c>
    </row>
    <row r="34" spans="1:5" x14ac:dyDescent="0.25">
      <c r="A34" s="235" t="s">
        <v>296</v>
      </c>
      <c r="B34" s="235">
        <v>0</v>
      </c>
      <c r="C34" s="235"/>
      <c r="D34" s="235" t="s">
        <v>380</v>
      </c>
      <c r="E34" s="235">
        <v>15</v>
      </c>
    </row>
    <row r="35" spans="1:5" x14ac:dyDescent="0.25">
      <c r="A35" s="235" t="s">
        <v>308</v>
      </c>
      <c r="B35" s="235">
        <v>0</v>
      </c>
      <c r="C35" s="235"/>
    </row>
    <row r="36" spans="1:5" x14ac:dyDescent="0.25">
      <c r="A36" s="235" t="s">
        <v>309</v>
      </c>
      <c r="B36" s="235">
        <v>0</v>
      </c>
      <c r="C36" s="235"/>
    </row>
    <row r="37" spans="1:5" x14ac:dyDescent="0.25">
      <c r="A37" s="235" t="s">
        <v>311</v>
      </c>
      <c r="B37" s="235">
        <v>0</v>
      </c>
      <c r="C37" s="235"/>
    </row>
    <row r="38" spans="1:5" x14ac:dyDescent="0.25">
      <c r="A38" s="235" t="s">
        <v>312</v>
      </c>
      <c r="B38" s="235">
        <v>0</v>
      </c>
      <c r="C38" s="235"/>
    </row>
    <row r="39" spans="1:5" x14ac:dyDescent="0.25">
      <c r="A39" s="235" t="s">
        <v>313</v>
      </c>
      <c r="B39" s="235">
        <v>0</v>
      </c>
      <c r="C39" s="235"/>
    </row>
    <row r="40" spans="1:5" x14ac:dyDescent="0.25">
      <c r="A40" s="235" t="s">
        <v>314</v>
      </c>
      <c r="B40" s="235">
        <v>0</v>
      </c>
      <c r="C40" s="235"/>
    </row>
    <row r="41" spans="1:5" x14ac:dyDescent="0.25">
      <c r="A41" s="235" t="s">
        <v>315</v>
      </c>
      <c r="B41" s="235">
        <v>0</v>
      </c>
      <c r="C41" s="235"/>
    </row>
    <row r="42" spans="1:5" x14ac:dyDescent="0.25">
      <c r="A42" s="235" t="s">
        <v>291</v>
      </c>
      <c r="B42" s="235">
        <v>0</v>
      </c>
      <c r="C42" s="235"/>
    </row>
    <row r="43" spans="1:5" x14ac:dyDescent="0.25">
      <c r="A43" s="235" t="s">
        <v>316</v>
      </c>
      <c r="B43" s="235">
        <v>0</v>
      </c>
      <c r="C43" s="235"/>
      <c r="D43" s="175" t="s">
        <v>317</v>
      </c>
      <c r="E43" s="175">
        <f>SUM(E28:E42)</f>
        <v>1096</v>
      </c>
    </row>
    <row r="44" spans="1:5" x14ac:dyDescent="0.25">
      <c r="A44" s="235" t="s">
        <v>318</v>
      </c>
      <c r="B44" s="235">
        <v>0</v>
      </c>
      <c r="C44" s="235"/>
      <c r="D44" s="176"/>
      <c r="E44" s="176"/>
    </row>
    <row r="45" spans="1:5" x14ac:dyDescent="0.25">
      <c r="A45" s="235" t="s">
        <v>319</v>
      </c>
      <c r="B45" s="235">
        <v>0</v>
      </c>
      <c r="C45" s="235"/>
      <c r="D45" s="177" t="s">
        <v>320</v>
      </c>
      <c r="E45" s="178"/>
    </row>
    <row r="46" spans="1:5" x14ac:dyDescent="0.25">
      <c r="A46" s="235" t="s">
        <v>323</v>
      </c>
      <c r="B46" s="235">
        <v>0</v>
      </c>
      <c r="C46" s="235"/>
      <c r="D46" t="s">
        <v>322</v>
      </c>
      <c r="E46">
        <v>399</v>
      </c>
    </row>
    <row r="47" spans="1:5" x14ac:dyDescent="0.25">
      <c r="A47" s="235" t="s">
        <v>326</v>
      </c>
      <c r="B47" s="235">
        <v>0</v>
      </c>
      <c r="C47" s="245"/>
      <c r="D47" s="244" t="s">
        <v>255</v>
      </c>
      <c r="E47" s="180"/>
    </row>
    <row r="48" spans="1:5" x14ac:dyDescent="0.25">
      <c r="A48" s="235" t="s">
        <v>328</v>
      </c>
      <c r="B48" s="235">
        <v>0</v>
      </c>
      <c r="C48" s="235"/>
      <c r="D48" t="s">
        <v>325</v>
      </c>
    </row>
    <row r="49" spans="1:5" x14ac:dyDescent="0.25">
      <c r="A49" s="235" t="s">
        <v>330</v>
      </c>
      <c r="B49" s="235">
        <v>0</v>
      </c>
      <c r="C49" s="235"/>
      <c r="D49" t="s">
        <v>327</v>
      </c>
    </row>
    <row r="50" spans="1:5" x14ac:dyDescent="0.25">
      <c r="A50" s="235" t="s">
        <v>282</v>
      </c>
      <c r="B50" s="235">
        <v>0</v>
      </c>
      <c r="C50" s="235"/>
      <c r="D50" t="s">
        <v>329</v>
      </c>
    </row>
    <row r="51" spans="1:5" x14ac:dyDescent="0.25">
      <c r="A51" s="235" t="s">
        <v>332</v>
      </c>
      <c r="B51" s="235">
        <v>0</v>
      </c>
      <c r="C51" s="235"/>
      <c r="D51" t="s">
        <v>331</v>
      </c>
    </row>
    <row r="52" spans="1:5" x14ac:dyDescent="0.25">
      <c r="A52" s="235" t="s">
        <v>334</v>
      </c>
      <c r="B52" s="235">
        <v>0</v>
      </c>
      <c r="C52" s="235"/>
      <c r="D52" s="181" t="s">
        <v>333</v>
      </c>
      <c r="E52" s="182"/>
    </row>
    <row r="53" spans="1:5" x14ac:dyDescent="0.25">
      <c r="A53" s="235" t="s">
        <v>335</v>
      </c>
      <c r="B53" s="235">
        <v>0</v>
      </c>
      <c r="C53" s="235"/>
      <c r="D53" s="181"/>
      <c r="E53" s="182"/>
    </row>
    <row r="54" spans="1:5" x14ac:dyDescent="0.25">
      <c r="A54" s="235" t="s">
        <v>60</v>
      </c>
      <c r="B54" s="235">
        <v>0</v>
      </c>
      <c r="C54" s="235"/>
      <c r="D54" s="181"/>
      <c r="E54" s="182"/>
    </row>
    <row r="55" spans="1:5" x14ac:dyDescent="0.25">
      <c r="A55" s="235" t="s">
        <v>280</v>
      </c>
      <c r="B55" s="235">
        <v>0</v>
      </c>
      <c r="C55" s="235"/>
      <c r="D55" s="181"/>
      <c r="E55" s="182"/>
    </row>
    <row r="56" spans="1:5" x14ac:dyDescent="0.25">
      <c r="A56" s="183" t="s">
        <v>154</v>
      </c>
      <c r="B56" s="183">
        <f>SUM(B4:B55)</f>
        <v>15267</v>
      </c>
      <c r="C56" s="236"/>
      <c r="D56" s="184" t="s">
        <v>238</v>
      </c>
      <c r="E56" s="184">
        <f>SUM(E46:E55)</f>
        <v>399</v>
      </c>
    </row>
  </sheetData>
  <mergeCells count="2">
    <mergeCell ref="A1:B1"/>
    <mergeCell ref="D1:E1"/>
  </mergeCells>
  <printOptions gridLines="1"/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YEARLY STATS REPORT</vt:lpstr>
      <vt:lpstr>Top Ten Trail Riders</vt:lpstr>
      <vt:lpstr>Top Ten Saddle Hours</vt:lpstr>
      <vt:lpstr>Location Alpha</vt:lpstr>
      <vt:lpstr>Location Top Miles</vt:lpstr>
      <vt:lpstr>County Miles</vt:lpstr>
      <vt:lpstr>County Hours</vt:lpstr>
      <vt:lpstr>Other</vt:lpstr>
      <vt:lpstr>'County Hours'!Print_Area</vt:lpstr>
      <vt:lpstr>'County Miles'!Print_Area</vt:lpstr>
      <vt:lpstr>'Location Alpha'!Print_Area</vt:lpstr>
      <vt:lpstr>'Location Top Miles'!Print_Area</vt:lpstr>
      <vt:lpstr>'Top Ten Saddle Hours'!Print_Area</vt:lpstr>
      <vt:lpstr>'Top Ten Trail Riders'!Print_Area</vt:lpstr>
      <vt:lpstr>'YEARLY STATS REPORT'!Print_Area</vt:lpstr>
    </vt:vector>
  </TitlesOfParts>
  <Company>Nationwide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BARDASE</dc:creator>
  <cp:lastModifiedBy>troyanne3680</cp:lastModifiedBy>
  <cp:lastPrinted>2026-02-13T19:40:16Z</cp:lastPrinted>
  <dcterms:created xsi:type="dcterms:W3CDTF">2012-04-09T13:23:27Z</dcterms:created>
  <dcterms:modified xsi:type="dcterms:W3CDTF">2026-02-13T19:42:45Z</dcterms:modified>
</cp:coreProperties>
</file>